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showInkAnnotation="0" codeName="ThisWorkbook" hidePivotFieldList="1" autoCompressPictures="0"/>
  <mc:AlternateContent xmlns:mc="http://schemas.openxmlformats.org/markup-compatibility/2006">
    <mc:Choice Requires="x15">
      <x15ac:absPath xmlns:x15ac="http://schemas.microsoft.com/office/spreadsheetml/2010/11/ac" url="D:\Measure Related\"/>
    </mc:Choice>
  </mc:AlternateContent>
  <xr:revisionPtr revIDLastSave="0" documentId="8_{754294CE-C3B4-41C8-B35E-5EE64F8F241D}" xr6:coauthVersionLast="40" xr6:coauthVersionMax="40" xr10:uidLastSave="{00000000-0000-0000-0000-000000000000}"/>
  <bookViews>
    <workbookView xWindow="-108" yWindow="-108" windowWidth="23256" windowHeight="12576" tabRatio="953" xr2:uid="{00000000-000D-0000-FFFF-FFFF00000000}"/>
  </bookViews>
  <sheets>
    <sheet name="Intro" sheetId="25" r:id="rId1"/>
    <sheet name="1. Crosscutting" sheetId="4" r:id="rId2"/>
    <sheet name="2. Prevent Unnec FS" sheetId="3" r:id="rId3"/>
    <sheet name="3 Foster Care" sheetId="15" r:id="rId4"/>
    <sheet name="4 Residential Care" sheetId="16" r:id="rId5"/>
    <sheet name="5 Supervised Independ Living" sheetId="17" r:id="rId6"/>
    <sheet name="6 Kinship Care" sheetId="24" r:id="rId7"/>
    <sheet name="7 Other Forms of Care" sheetId="19" r:id="rId8"/>
    <sheet name="8 Adoption" sheetId="20" r:id="rId9"/>
    <sheet name="9 Family Reunification" sheetId="2" r:id="rId10"/>
    <sheet name="10 System DI" sheetId="6" r:id="rId11"/>
    <sheet name="Dashboard Intro" sheetId="41" r:id="rId12"/>
    <sheet name="Data" sheetId="27" state="hidden" r:id="rId13"/>
    <sheet name="1 Cross Cutting_Graph" sheetId="45" r:id="rId14"/>
    <sheet name="2 Prevention_Graph" sheetId="46" r:id="rId15"/>
    <sheet name="3 Foster Care_Graph" sheetId="47" r:id="rId16"/>
    <sheet name="4 Residential Care_Graph" sheetId="48" r:id="rId17"/>
    <sheet name="5 Semi Independent_Graph" sheetId="49" r:id="rId18"/>
    <sheet name="6 Kinship Care_Graph" sheetId="50" r:id="rId19"/>
    <sheet name="7 Other Forms_Graph" sheetId="51" r:id="rId20"/>
    <sheet name="8 Adoption_Graph" sheetId="52" r:id="rId21"/>
    <sheet name="9 Reunification_Graph" sheetId="53" r:id="rId22"/>
    <sheet name="10 System DI_Graph" sheetId="54" r:id="rId23"/>
    <sheet name="Definitions" sheetId="55" r:id="rId24"/>
  </sheets>
  <externalReferences>
    <externalReference r:id="rId25"/>
  </externalReferences>
  <definedNames>
    <definedName name="_xlnm._FilterDatabase" localSheetId="1" hidden="1">'10 System DI'!#REF!</definedName>
    <definedName name="_xlnm._FilterDatabase" localSheetId="3" hidden="1">'3 Foster Care'!$A$1:$H$72</definedName>
    <definedName name="_xlnm._FilterDatabase" localSheetId="4" hidden="1">'4 Residential Care'!$A$1:$H$57</definedName>
    <definedName name="_xlnm._FilterDatabase" localSheetId="5" hidden="1">'5 Supervised Independ Living'!$A$1:$H$75</definedName>
    <definedName name="_xlnm._FilterDatabase" localSheetId="8" hidden="1">'8 Adoption'!$A$1:$I$95</definedName>
    <definedName name="KEY">'9 Family Reunification'!#REF!</definedName>
    <definedName name="KEYALT" localSheetId="13">'1. Crosscutting'!#REF!</definedName>
    <definedName name="KEYALT" localSheetId="22">'1. Crosscutting'!#REF!</definedName>
    <definedName name="KEYALT" localSheetId="14">'1. Crosscutting'!#REF!</definedName>
    <definedName name="KEYALT" localSheetId="3">'3 Foster Care'!#REF!</definedName>
    <definedName name="KEYALT" localSheetId="15">'1. Crosscutting'!#REF!</definedName>
    <definedName name="KEYALT" localSheetId="4">'4 Residential Care'!#REF!</definedName>
    <definedName name="KEYALT" localSheetId="16">'1. Crosscutting'!#REF!</definedName>
    <definedName name="KEYALT" localSheetId="17">'1. Crosscutting'!#REF!</definedName>
    <definedName name="KEYALT" localSheetId="5">'5 Supervised Independ Living'!#REF!</definedName>
    <definedName name="KEYALT" localSheetId="6">'6 Kinship Care'!#REF!</definedName>
    <definedName name="KEYALT" localSheetId="18">'1. Crosscutting'!#REF!</definedName>
    <definedName name="KEYALT" localSheetId="7">'7 Other Forms of Care'!#REF!</definedName>
    <definedName name="KEYALT" localSheetId="19">'1. Crosscutting'!#REF!</definedName>
    <definedName name="KEYALT" localSheetId="8">'8 Adoption'!#REF!</definedName>
    <definedName name="KEYALT" localSheetId="20">'1. Crosscutting'!#REF!</definedName>
    <definedName name="KEYALT" localSheetId="21">'1. Crosscutting'!#REF!</definedName>
    <definedName name="KEYALT">'1. Crosscutting'!#REF!</definedName>
    <definedName name="KEYAPT" localSheetId="13">#REF!</definedName>
    <definedName name="KEYAPT" localSheetId="22">#REF!</definedName>
    <definedName name="KEYAPT" localSheetId="14">#REF!</definedName>
    <definedName name="KEYAPT" localSheetId="15">#REF!</definedName>
    <definedName name="KEYAPT" localSheetId="16">#REF!</definedName>
    <definedName name="KEYAPT" localSheetId="17">#REF!</definedName>
    <definedName name="KEYAPT" localSheetId="18">#REF!</definedName>
    <definedName name="KEYAPT" localSheetId="19">#REF!</definedName>
    <definedName name="KEYAPT" localSheetId="20">#REF!</definedName>
    <definedName name="KEYAPT" localSheetId="21">#REF!</definedName>
    <definedName name="KEYAPT">#REF!</definedName>
    <definedName name="KEYCC" localSheetId="13">#REF!</definedName>
    <definedName name="KEYCC" localSheetId="22">#REF!</definedName>
    <definedName name="KEYCC" localSheetId="14">#REF!</definedName>
    <definedName name="KEYCC" localSheetId="15">#REF!</definedName>
    <definedName name="KEYCC" localSheetId="16">#REF!</definedName>
    <definedName name="KEYCC" localSheetId="17">#REF!</definedName>
    <definedName name="KEYCC" localSheetId="18">#REF!</definedName>
    <definedName name="KEYCC" localSheetId="19">#REF!</definedName>
    <definedName name="KEYCC" localSheetId="20">#REF!</definedName>
    <definedName name="KEYCC" localSheetId="21">#REF!</definedName>
    <definedName name="KEYCC">#REF!</definedName>
    <definedName name="KEYSYST" localSheetId="13">'10 System DI'!#REF!</definedName>
    <definedName name="KEYSYST" localSheetId="22">'10 System DI'!#REF!</definedName>
    <definedName name="KEYSYST" localSheetId="14">'10 System DI'!#REF!</definedName>
    <definedName name="KEYSYST" localSheetId="15">'10 System DI'!#REF!</definedName>
    <definedName name="KEYSYST" localSheetId="16">'10 System DI'!#REF!</definedName>
    <definedName name="KEYSYST" localSheetId="17">'10 System DI'!#REF!</definedName>
    <definedName name="KEYSYST" localSheetId="6">'10 System DI'!#REF!</definedName>
    <definedName name="KEYSYST" localSheetId="18">'10 System DI'!#REF!</definedName>
    <definedName name="KEYSYST" localSheetId="19">'10 System DI'!#REF!</definedName>
    <definedName name="KEYSYST" localSheetId="20">'10 System DI'!#REF!</definedName>
    <definedName name="KEYSYST" localSheetId="21">'10 System DI'!#REF!</definedName>
    <definedName name="KEYSYST">'10 System DI'!#REF!</definedName>
    <definedName name="SYSTEMCOMPONENT" localSheetId="13">'2. Prevent Unnec FS'!#REF!</definedName>
    <definedName name="SYSTEMCOMPONENT" localSheetId="22">'2. Prevent Unnec FS'!#REF!</definedName>
    <definedName name="SYSTEMCOMPONENT" localSheetId="14">'2. Prevent Unnec FS'!#REF!</definedName>
    <definedName name="SYSTEMCOMPONENT" localSheetId="15">'2. Prevent Unnec FS'!#REF!</definedName>
    <definedName name="SYSTEMCOMPONENT" localSheetId="16">'2. Prevent Unnec FS'!#REF!</definedName>
    <definedName name="SYSTEMCOMPONENT" localSheetId="17">'2. Prevent Unnec FS'!#REF!</definedName>
    <definedName name="SYSTEMCOMPONENT" localSheetId="18">'2. Prevent Unnec FS'!#REF!</definedName>
    <definedName name="SYSTEMCOMPONENT" localSheetId="19">'2. Prevent Unnec FS'!#REF!</definedName>
    <definedName name="SYSTEMCOMPONENT" localSheetId="20">'2. Prevent Unnec FS'!#REF!</definedName>
    <definedName name="SYSTEMCOMPONENT" localSheetId="21">'2. Prevent Unnec FS'!#REF!</definedName>
    <definedName name="SYSTEMCOMPONENT">'2. Prevent Unnec FS'!#REF!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4" i="15" l="1"/>
  <c r="A21" i="3"/>
  <c r="A48" i="4"/>
  <c r="M8" i="4"/>
  <c r="M5" i="4"/>
  <c r="M4" i="4"/>
  <c r="O8" i="6" l="1"/>
  <c r="N8" i="6"/>
  <c r="M8" i="6"/>
  <c r="L8" i="6"/>
  <c r="N6" i="6"/>
  <c r="E82" i="27" s="1"/>
  <c r="O7" i="6"/>
  <c r="F83" i="27" s="1"/>
  <c r="N7" i="6"/>
  <c r="E83" i="27" s="1"/>
  <c r="M7" i="6"/>
  <c r="D83" i="27" s="1"/>
  <c r="L7" i="6"/>
  <c r="C83" i="27" s="1"/>
  <c r="O6" i="6"/>
  <c r="F82" i="27" s="1"/>
  <c r="M6" i="6"/>
  <c r="D82" i="27" s="1"/>
  <c r="L6" i="6"/>
  <c r="C82" i="27" s="1"/>
  <c r="O5" i="6"/>
  <c r="F81" i="27" s="1"/>
  <c r="N5" i="6"/>
  <c r="E81" i="27" s="1"/>
  <c r="M5" i="6"/>
  <c r="D81" i="27" s="1"/>
  <c r="L5" i="6"/>
  <c r="C81" i="27" s="1"/>
  <c r="O4" i="6"/>
  <c r="F80" i="27" s="1"/>
  <c r="N4" i="6"/>
  <c r="E80" i="27" s="1"/>
  <c r="M4" i="6"/>
  <c r="D80" i="27" s="1"/>
  <c r="L4" i="6"/>
  <c r="C80" i="27" s="1"/>
  <c r="P7" i="2"/>
  <c r="O7" i="2"/>
  <c r="N7" i="2"/>
  <c r="M7" i="2"/>
  <c r="O6" i="2"/>
  <c r="M8" i="2"/>
  <c r="C76" i="27" s="1"/>
  <c r="M5" i="2"/>
  <c r="C73" i="27" s="1"/>
  <c r="O4" i="2"/>
  <c r="E72" i="27" s="1"/>
  <c r="N4" i="2"/>
  <c r="D72" i="27" s="1"/>
  <c r="M4" i="2"/>
  <c r="C72" i="27" s="1"/>
  <c r="O18" i="24"/>
  <c r="O6" i="20"/>
  <c r="P7" i="20"/>
  <c r="O7" i="20"/>
  <c r="N7" i="20"/>
  <c r="M7" i="20"/>
  <c r="N7" i="19"/>
  <c r="M7" i="19"/>
  <c r="L7" i="19"/>
  <c r="K7" i="19"/>
  <c r="N6" i="19"/>
  <c r="M6" i="19"/>
  <c r="L6" i="19"/>
  <c r="K6" i="19"/>
  <c r="N5" i="19"/>
  <c r="M5" i="19"/>
  <c r="L5" i="19"/>
  <c r="K5" i="19"/>
  <c r="N4" i="19"/>
  <c r="M4" i="19"/>
  <c r="L4" i="19"/>
  <c r="K4" i="19"/>
  <c r="O7" i="24"/>
  <c r="P19" i="24"/>
  <c r="O19" i="24"/>
  <c r="N19" i="24"/>
  <c r="M19" i="24"/>
  <c r="P8" i="24"/>
  <c r="O8" i="24"/>
  <c r="N8" i="24"/>
  <c r="M8" i="24"/>
  <c r="P7" i="17"/>
  <c r="O7" i="17"/>
  <c r="N7" i="17"/>
  <c r="M7" i="17"/>
  <c r="O6" i="16"/>
  <c r="P7" i="16"/>
  <c r="O7" i="16"/>
  <c r="N7" i="16"/>
  <c r="M7" i="16"/>
  <c r="O6" i="15"/>
  <c r="P7" i="15"/>
  <c r="O7" i="15"/>
  <c r="N7" i="15"/>
  <c r="M7" i="15"/>
  <c r="O7" i="3"/>
  <c r="O6" i="3"/>
  <c r="P6" i="3"/>
  <c r="P8" i="3"/>
  <c r="O8" i="3"/>
  <c r="N8" i="3"/>
  <c r="M8" i="3"/>
  <c r="B83" i="27"/>
  <c r="B82" i="27"/>
  <c r="B81" i="27"/>
  <c r="B80" i="27"/>
  <c r="B77" i="27"/>
  <c r="B76" i="27"/>
  <c r="B75" i="27"/>
  <c r="B74" i="27"/>
  <c r="B73" i="27"/>
  <c r="B72" i="27"/>
  <c r="B69" i="27"/>
  <c r="B68" i="27"/>
  <c r="B67" i="27"/>
  <c r="B66" i="27"/>
  <c r="B65" i="27"/>
  <c r="B64" i="27"/>
  <c r="B61" i="27"/>
  <c r="B60" i="27"/>
  <c r="B59" i="27"/>
  <c r="B56" i="27"/>
  <c r="B55" i="27"/>
  <c r="B54" i="27"/>
  <c r="B53" i="27"/>
  <c r="B52" i="27"/>
  <c r="B51" i="27"/>
  <c r="B48" i="27"/>
  <c r="B47" i="27"/>
  <c r="B46" i="27"/>
  <c r="B45" i="27"/>
  <c r="B44" i="27"/>
  <c r="B43" i="27"/>
  <c r="B40" i="27"/>
  <c r="B39" i="27"/>
  <c r="B38" i="27"/>
  <c r="B37" i="27"/>
  <c r="B36" i="27"/>
  <c r="B35" i="27"/>
  <c r="B32" i="27"/>
  <c r="B31" i="27"/>
  <c r="B30" i="27"/>
  <c r="B29" i="27"/>
  <c r="B28" i="27"/>
  <c r="B27" i="27"/>
  <c r="B24" i="27"/>
  <c r="B23" i="27"/>
  <c r="B22" i="27"/>
  <c r="B21" i="27"/>
  <c r="B20" i="27"/>
  <c r="B19" i="27"/>
  <c r="B16" i="27"/>
  <c r="B15" i="27"/>
  <c r="B14" i="27"/>
  <c r="B13" i="27"/>
  <c r="B12" i="27"/>
  <c r="B11" i="27"/>
  <c r="B8" i="27"/>
  <c r="B7" i="27"/>
  <c r="B6" i="27"/>
  <c r="B5" i="27"/>
  <c r="P7" i="4"/>
  <c r="O7" i="4"/>
  <c r="N7" i="4"/>
  <c r="M7" i="4"/>
  <c r="C7" i="27" s="1"/>
  <c r="P4" i="4"/>
  <c r="P21" i="24" l="1"/>
  <c r="F56" i="27" s="1"/>
  <c r="O21" i="24"/>
  <c r="E56" i="27" s="1"/>
  <c r="N21" i="24"/>
  <c r="D56" i="27" s="1"/>
  <c r="M21" i="24"/>
  <c r="C56" i="27" s="1"/>
  <c r="P20" i="24"/>
  <c r="F55" i="27" s="1"/>
  <c r="O20" i="24"/>
  <c r="E55" i="27" s="1"/>
  <c r="N20" i="24"/>
  <c r="D55" i="27" s="1"/>
  <c r="M20" i="24"/>
  <c r="C55" i="27" s="1"/>
  <c r="F54" i="27"/>
  <c r="E54" i="27"/>
  <c r="D54" i="27"/>
  <c r="C54" i="27"/>
  <c r="P18" i="24"/>
  <c r="F53" i="27" s="1"/>
  <c r="E53" i="27"/>
  <c r="N18" i="24"/>
  <c r="D53" i="27" s="1"/>
  <c r="M18" i="24"/>
  <c r="C53" i="27" s="1"/>
  <c r="P17" i="24"/>
  <c r="F52" i="27" s="1"/>
  <c r="O17" i="24"/>
  <c r="E52" i="27" s="1"/>
  <c r="N17" i="24"/>
  <c r="D52" i="27" s="1"/>
  <c r="M17" i="24"/>
  <c r="C52" i="27" s="1"/>
  <c r="P16" i="24"/>
  <c r="F51" i="27" s="1"/>
  <c r="O16" i="24"/>
  <c r="E51" i="27" s="1"/>
  <c r="N16" i="24"/>
  <c r="D51" i="27" s="1"/>
  <c r="M16" i="24"/>
  <c r="C51" i="27" s="1"/>
  <c r="P12" i="24"/>
  <c r="F48" i="27" s="1"/>
  <c r="O12" i="24"/>
  <c r="E48" i="27" s="1"/>
  <c r="N12" i="24"/>
  <c r="D48" i="27" s="1"/>
  <c r="M12" i="24"/>
  <c r="C48" i="27" s="1"/>
  <c r="P11" i="24"/>
  <c r="F47" i="27" s="1"/>
  <c r="O11" i="24"/>
  <c r="E47" i="27" s="1"/>
  <c r="N11" i="24"/>
  <c r="D47" i="27" s="1"/>
  <c r="M11" i="24"/>
  <c r="C47" i="27" s="1"/>
  <c r="F46" i="27"/>
  <c r="E46" i="27"/>
  <c r="D46" i="27"/>
  <c r="C46" i="27"/>
  <c r="P7" i="24"/>
  <c r="F45" i="27" s="1"/>
  <c r="E45" i="27"/>
  <c r="N7" i="24"/>
  <c r="D45" i="27" s="1"/>
  <c r="M7" i="24"/>
  <c r="C45" i="27" s="1"/>
  <c r="P6" i="24"/>
  <c r="F44" i="27" s="1"/>
  <c r="O6" i="24"/>
  <c r="E44" i="27" s="1"/>
  <c r="N6" i="24"/>
  <c r="D44" i="27" s="1"/>
  <c r="M6" i="24"/>
  <c r="C44" i="27" s="1"/>
  <c r="P5" i="24"/>
  <c r="F43" i="27" s="1"/>
  <c r="O5" i="24"/>
  <c r="E43" i="27" s="1"/>
  <c r="N5" i="24"/>
  <c r="D43" i="27" s="1"/>
  <c r="M5" i="24"/>
  <c r="C43" i="27" s="1"/>
  <c r="P9" i="2"/>
  <c r="F77" i="27" s="1"/>
  <c r="O9" i="2"/>
  <c r="E77" i="27" s="1"/>
  <c r="N9" i="2"/>
  <c r="D77" i="27" s="1"/>
  <c r="M9" i="2"/>
  <c r="C77" i="27" s="1"/>
  <c r="P8" i="2"/>
  <c r="F76" i="27" s="1"/>
  <c r="O8" i="2"/>
  <c r="E76" i="27" s="1"/>
  <c r="N8" i="2"/>
  <c r="D76" i="27" s="1"/>
  <c r="F75" i="27"/>
  <c r="E75" i="27"/>
  <c r="D75" i="27"/>
  <c r="C75" i="27"/>
  <c r="P6" i="2"/>
  <c r="F74" i="27" s="1"/>
  <c r="E74" i="27"/>
  <c r="N6" i="2"/>
  <c r="D74" i="27" s="1"/>
  <c r="M6" i="2"/>
  <c r="C74" i="27" s="1"/>
  <c r="P5" i="2"/>
  <c r="F73" i="27" s="1"/>
  <c r="O5" i="2"/>
  <c r="E73" i="27" s="1"/>
  <c r="N5" i="2"/>
  <c r="D73" i="27" s="1"/>
  <c r="P4" i="2"/>
  <c r="F72" i="27" s="1"/>
  <c r="P10" i="20"/>
  <c r="F69" i="27" s="1"/>
  <c r="O10" i="20"/>
  <c r="E69" i="27" s="1"/>
  <c r="N10" i="20"/>
  <c r="D69" i="27" s="1"/>
  <c r="M10" i="20"/>
  <c r="C69" i="27" s="1"/>
  <c r="P9" i="20"/>
  <c r="F68" i="27" s="1"/>
  <c r="O9" i="20"/>
  <c r="E68" i="27" s="1"/>
  <c r="N9" i="20"/>
  <c r="D68" i="27" s="1"/>
  <c r="M9" i="20"/>
  <c r="C68" i="27" s="1"/>
  <c r="F67" i="27"/>
  <c r="E67" i="27"/>
  <c r="D67" i="27"/>
  <c r="C67" i="27"/>
  <c r="P6" i="20"/>
  <c r="F66" i="27" s="1"/>
  <c r="E66" i="27"/>
  <c r="N6" i="20"/>
  <c r="D66" i="27" s="1"/>
  <c r="M6" i="20"/>
  <c r="C66" i="27" s="1"/>
  <c r="P5" i="20"/>
  <c r="F65" i="27" s="1"/>
  <c r="O5" i="20"/>
  <c r="E65" i="27" s="1"/>
  <c r="N5" i="20"/>
  <c r="D65" i="27" s="1"/>
  <c r="M5" i="20"/>
  <c r="C65" i="27" s="1"/>
  <c r="P4" i="20"/>
  <c r="F64" i="27" s="1"/>
  <c r="O4" i="20"/>
  <c r="E64" i="27" s="1"/>
  <c r="N4" i="20"/>
  <c r="D64" i="27" s="1"/>
  <c r="M4" i="20"/>
  <c r="C64" i="27" s="1"/>
  <c r="F61" i="27"/>
  <c r="E61" i="27"/>
  <c r="D61" i="27"/>
  <c r="C61" i="27"/>
  <c r="F60" i="27"/>
  <c r="E60" i="27"/>
  <c r="D60" i="27"/>
  <c r="C60" i="27"/>
  <c r="F59" i="27"/>
  <c r="E59" i="27"/>
  <c r="D59" i="27"/>
  <c r="C59" i="27"/>
  <c r="P9" i="17"/>
  <c r="F40" i="27" s="1"/>
  <c r="O9" i="17"/>
  <c r="E40" i="27" s="1"/>
  <c r="N9" i="17"/>
  <c r="D40" i="27" s="1"/>
  <c r="M9" i="17"/>
  <c r="C40" i="27" s="1"/>
  <c r="P8" i="17"/>
  <c r="F39" i="27" s="1"/>
  <c r="O8" i="17"/>
  <c r="E39" i="27" s="1"/>
  <c r="N8" i="17"/>
  <c r="D39" i="27" s="1"/>
  <c r="M8" i="17"/>
  <c r="C39" i="27" s="1"/>
  <c r="F38" i="27"/>
  <c r="E38" i="27"/>
  <c r="D38" i="27"/>
  <c r="C38" i="27"/>
  <c r="P6" i="17"/>
  <c r="F37" i="27" s="1"/>
  <c r="O6" i="17"/>
  <c r="E37" i="27" s="1"/>
  <c r="N6" i="17"/>
  <c r="D37" i="27" s="1"/>
  <c r="M6" i="17"/>
  <c r="C37" i="27" s="1"/>
  <c r="P5" i="17"/>
  <c r="F36" i="27" s="1"/>
  <c r="O5" i="17"/>
  <c r="E36" i="27" s="1"/>
  <c r="N5" i="17"/>
  <c r="D36" i="27" s="1"/>
  <c r="M5" i="17"/>
  <c r="C36" i="27" s="1"/>
  <c r="P4" i="17"/>
  <c r="F35" i="27" s="1"/>
  <c r="O4" i="17"/>
  <c r="E35" i="27" s="1"/>
  <c r="N4" i="17"/>
  <c r="D35" i="27" s="1"/>
  <c r="M4" i="17"/>
  <c r="C35" i="27" s="1"/>
  <c r="M4" i="16"/>
  <c r="C27" i="27" s="1"/>
  <c r="P9" i="16"/>
  <c r="F32" i="27" s="1"/>
  <c r="O9" i="16"/>
  <c r="E32" i="27" s="1"/>
  <c r="N9" i="16"/>
  <c r="D32" i="27" s="1"/>
  <c r="M9" i="16"/>
  <c r="C32" i="27" s="1"/>
  <c r="P8" i="16"/>
  <c r="F31" i="27" s="1"/>
  <c r="O8" i="16"/>
  <c r="E31" i="27" s="1"/>
  <c r="N8" i="16"/>
  <c r="D31" i="27" s="1"/>
  <c r="M8" i="16"/>
  <c r="C31" i="27" s="1"/>
  <c r="F30" i="27"/>
  <c r="E30" i="27"/>
  <c r="D30" i="27"/>
  <c r="C30" i="27"/>
  <c r="P6" i="16"/>
  <c r="F29" i="27" s="1"/>
  <c r="E29" i="27"/>
  <c r="N6" i="16"/>
  <c r="D29" i="27" s="1"/>
  <c r="M6" i="16"/>
  <c r="C29" i="27" s="1"/>
  <c r="P5" i="16"/>
  <c r="F28" i="27" s="1"/>
  <c r="O5" i="16"/>
  <c r="E28" i="27" s="1"/>
  <c r="N5" i="16"/>
  <c r="D28" i="27" s="1"/>
  <c r="M5" i="16"/>
  <c r="C28" i="27" s="1"/>
  <c r="P4" i="16"/>
  <c r="F27" i="27" s="1"/>
  <c r="O4" i="16"/>
  <c r="E27" i="27" s="1"/>
  <c r="N4" i="16"/>
  <c r="D27" i="27" s="1"/>
  <c r="M4" i="15"/>
  <c r="C19" i="27" s="1"/>
  <c r="P9" i="15"/>
  <c r="F24" i="27" s="1"/>
  <c r="O9" i="15"/>
  <c r="E24" i="27" s="1"/>
  <c r="N9" i="15"/>
  <c r="D24" i="27" s="1"/>
  <c r="M9" i="15"/>
  <c r="C24" i="27" s="1"/>
  <c r="P8" i="15"/>
  <c r="F23" i="27" s="1"/>
  <c r="O8" i="15"/>
  <c r="E23" i="27" s="1"/>
  <c r="N8" i="15"/>
  <c r="D23" i="27" s="1"/>
  <c r="M8" i="15"/>
  <c r="C23" i="27" s="1"/>
  <c r="F22" i="27"/>
  <c r="E22" i="27"/>
  <c r="D22" i="27"/>
  <c r="C22" i="27"/>
  <c r="P6" i="15"/>
  <c r="F21" i="27" s="1"/>
  <c r="E21" i="27"/>
  <c r="N6" i="15"/>
  <c r="D21" i="27" s="1"/>
  <c r="M6" i="15"/>
  <c r="C21" i="27" s="1"/>
  <c r="P5" i="15"/>
  <c r="F20" i="27" s="1"/>
  <c r="O5" i="15"/>
  <c r="E20" i="27" s="1"/>
  <c r="N5" i="15"/>
  <c r="D20" i="27" s="1"/>
  <c r="M5" i="15"/>
  <c r="C20" i="27" s="1"/>
  <c r="P4" i="15"/>
  <c r="F19" i="27" s="1"/>
  <c r="O4" i="15"/>
  <c r="E19" i="27" s="1"/>
  <c r="N4" i="15"/>
  <c r="D19" i="27" s="1"/>
  <c r="M9" i="3"/>
  <c r="C15" i="27" s="1"/>
  <c r="M6" i="3"/>
  <c r="C12" i="27" s="1"/>
  <c r="M5" i="3"/>
  <c r="C11" i="27" s="1"/>
  <c r="P10" i="3"/>
  <c r="F16" i="27" s="1"/>
  <c r="O10" i="3"/>
  <c r="E16" i="27" s="1"/>
  <c r="N10" i="3"/>
  <c r="D16" i="27" s="1"/>
  <c r="M10" i="3"/>
  <c r="C16" i="27" s="1"/>
  <c r="P9" i="3"/>
  <c r="F15" i="27" s="1"/>
  <c r="O9" i="3"/>
  <c r="E15" i="27" s="1"/>
  <c r="N9" i="3"/>
  <c r="D15" i="27" s="1"/>
  <c r="F14" i="27"/>
  <c r="E14" i="27"/>
  <c r="D14" i="27"/>
  <c r="C14" i="27"/>
  <c r="P7" i="3"/>
  <c r="F13" i="27" s="1"/>
  <c r="E13" i="27"/>
  <c r="N7" i="3"/>
  <c r="D13" i="27" s="1"/>
  <c r="M7" i="3"/>
  <c r="C13" i="27" s="1"/>
  <c r="F12" i="27"/>
  <c r="E12" i="27"/>
  <c r="N6" i="3"/>
  <c r="D12" i="27" s="1"/>
  <c r="P5" i="3"/>
  <c r="F11" i="27" s="1"/>
  <c r="O5" i="3"/>
  <c r="E11" i="27" s="1"/>
  <c r="N5" i="3"/>
  <c r="D11" i="27" s="1"/>
  <c r="F5" i="27"/>
  <c r="O4" i="4"/>
  <c r="E5" i="27" s="1"/>
  <c r="N4" i="4"/>
  <c r="D5" i="27" s="1"/>
  <c r="C5" i="27"/>
  <c r="P9" i="4"/>
  <c r="O9" i="4"/>
  <c r="N9" i="4"/>
  <c r="M9" i="4"/>
  <c r="P8" i="4"/>
  <c r="F8" i="27" s="1"/>
  <c r="O8" i="4"/>
  <c r="E8" i="27" s="1"/>
  <c r="N8" i="4"/>
  <c r="D8" i="27" s="1"/>
  <c r="C8" i="27"/>
  <c r="P6" i="4"/>
  <c r="O6" i="4"/>
  <c r="N6" i="4"/>
  <c r="M6" i="4"/>
  <c r="P5" i="4"/>
  <c r="O5" i="4"/>
  <c r="N5" i="4"/>
  <c r="A35" i="17"/>
  <c r="A47" i="16"/>
  <c r="A46" i="16"/>
  <c r="A26" i="16"/>
  <c r="A45" i="15"/>
  <c r="A44" i="15"/>
  <c r="A45" i="3"/>
  <c r="A18" i="4"/>
  <c r="AD21" i="19"/>
  <c r="AC21" i="19"/>
  <c r="AB21" i="19"/>
  <c r="AA21" i="19"/>
  <c r="Z21" i="19"/>
  <c r="Y21" i="19"/>
  <c r="AG68" i="24"/>
  <c r="AH4" i="20"/>
  <c r="AH5" i="20"/>
  <c r="AH6" i="20"/>
  <c r="AH7" i="20"/>
  <c r="AH9" i="20"/>
  <c r="AH10" i="20"/>
  <c r="AH11" i="20"/>
  <c r="AH12" i="20"/>
  <c r="AH13" i="20"/>
  <c r="AH14" i="20"/>
  <c r="AH15" i="20"/>
  <c r="AH16" i="20"/>
  <c r="AH17" i="20"/>
  <c r="AH18" i="20"/>
  <c r="AH19" i="20"/>
  <c r="AH20" i="20"/>
  <c r="AH21" i="20"/>
  <c r="AH22" i="20"/>
  <c r="AH24" i="20"/>
  <c r="AH48" i="20"/>
  <c r="AH49" i="20"/>
  <c r="AH50" i="20"/>
  <c r="AH51" i="20"/>
  <c r="AH52" i="20"/>
  <c r="AH53" i="20"/>
  <c r="AH55" i="20"/>
  <c r="AH56" i="20"/>
  <c r="AH57" i="20"/>
  <c r="AH58" i="20"/>
  <c r="AH59" i="20"/>
  <c r="AH71" i="20"/>
  <c r="AH72" i="20"/>
  <c r="AH76" i="20"/>
  <c r="AH77" i="20"/>
  <c r="AH79" i="20"/>
  <c r="AH80" i="20"/>
  <c r="AH81" i="20"/>
  <c r="AH82" i="20"/>
  <c r="AH83" i="20"/>
  <c r="AH84" i="20"/>
  <c r="AH85" i="20"/>
  <c r="AH86" i="20"/>
  <c r="AH87" i="20"/>
  <c r="AH94" i="20"/>
  <c r="AH95" i="20"/>
  <c r="AH96" i="20"/>
  <c r="AH97" i="20"/>
  <c r="AH98" i="20"/>
  <c r="AH99" i="20"/>
  <c r="AG4" i="20"/>
  <c r="AG5" i="20"/>
  <c r="AG6" i="20"/>
  <c r="AG7" i="20"/>
  <c r="AG9" i="20"/>
  <c r="AG10" i="20"/>
  <c r="AG11" i="20"/>
  <c r="AG12" i="20"/>
  <c r="AG13" i="20"/>
  <c r="AG14" i="20"/>
  <c r="AG15" i="20"/>
  <c r="AG16" i="20"/>
  <c r="AG17" i="20"/>
  <c r="AG18" i="20"/>
  <c r="AG19" i="20"/>
  <c r="AG20" i="20"/>
  <c r="AG21" i="20"/>
  <c r="AG22" i="20"/>
  <c r="AG24" i="20"/>
  <c r="AG48" i="20"/>
  <c r="AG49" i="20"/>
  <c r="AG50" i="20"/>
  <c r="AG51" i="20"/>
  <c r="AG52" i="20"/>
  <c r="AG53" i="20"/>
  <c r="AG55" i="20"/>
  <c r="AG56" i="20"/>
  <c r="AG57" i="20"/>
  <c r="AG58" i="20"/>
  <c r="AG59" i="20"/>
  <c r="AG71" i="20"/>
  <c r="AG72" i="20"/>
  <c r="AG76" i="20"/>
  <c r="AG77" i="20"/>
  <c r="AG79" i="20"/>
  <c r="AG80" i="20"/>
  <c r="AG81" i="20"/>
  <c r="AG82" i="20"/>
  <c r="AG83" i="20"/>
  <c r="AG84" i="20"/>
  <c r="AG85" i="20"/>
  <c r="AG86" i="20"/>
  <c r="AG87" i="20"/>
  <c r="AG94" i="20"/>
  <c r="AG95" i="20"/>
  <c r="AG96" i="20"/>
  <c r="AG97" i="20"/>
  <c r="AG98" i="20"/>
  <c r="AG99" i="20"/>
  <c r="AF4" i="20"/>
  <c r="AF5" i="20"/>
  <c r="AF6" i="20"/>
  <c r="AF7" i="20"/>
  <c r="AF9" i="20"/>
  <c r="AF10" i="20"/>
  <c r="AF11" i="20"/>
  <c r="AF12" i="20"/>
  <c r="AF13" i="20"/>
  <c r="AF14" i="20"/>
  <c r="AF15" i="20"/>
  <c r="AF16" i="20"/>
  <c r="AF17" i="20"/>
  <c r="AF18" i="20"/>
  <c r="AF19" i="20"/>
  <c r="AF20" i="20"/>
  <c r="AF21" i="20"/>
  <c r="AF22" i="20"/>
  <c r="AF24" i="20"/>
  <c r="AF48" i="20"/>
  <c r="AF49" i="20"/>
  <c r="AF50" i="20"/>
  <c r="AF51" i="20"/>
  <c r="AF52" i="20"/>
  <c r="AF53" i="20"/>
  <c r="AF55" i="20"/>
  <c r="AF56" i="20"/>
  <c r="AF57" i="20"/>
  <c r="AF58" i="20"/>
  <c r="AF59" i="20"/>
  <c r="AF71" i="20"/>
  <c r="AF72" i="20"/>
  <c r="AF76" i="20"/>
  <c r="AF77" i="20"/>
  <c r="AF79" i="20"/>
  <c r="AF80" i="20"/>
  <c r="AF81" i="20"/>
  <c r="AF82" i="20"/>
  <c r="AF83" i="20"/>
  <c r="AF84" i="20"/>
  <c r="AF85" i="20"/>
  <c r="AF86" i="20"/>
  <c r="AF87" i="20"/>
  <c r="AF94" i="20"/>
  <c r="AF95" i="20"/>
  <c r="AF96" i="20"/>
  <c r="AF97" i="20"/>
  <c r="AF98" i="20"/>
  <c r="AF99" i="20"/>
  <c r="AE4" i="20"/>
  <c r="AE5" i="20"/>
  <c r="AE6" i="20"/>
  <c r="AE7" i="20"/>
  <c r="AE9" i="20"/>
  <c r="AE10" i="20"/>
  <c r="AE11" i="20"/>
  <c r="AE12" i="20"/>
  <c r="AE13" i="20"/>
  <c r="AE14" i="20"/>
  <c r="AE15" i="20"/>
  <c r="AE16" i="20"/>
  <c r="AE17" i="20"/>
  <c r="AE18" i="20"/>
  <c r="AE19" i="20"/>
  <c r="AE20" i="20"/>
  <c r="AE21" i="20"/>
  <c r="AE22" i="20"/>
  <c r="AE24" i="20"/>
  <c r="AE48" i="20"/>
  <c r="AE49" i="20"/>
  <c r="AE50" i="20"/>
  <c r="AE51" i="20"/>
  <c r="AE52" i="20"/>
  <c r="AE53" i="20"/>
  <c r="AE55" i="20"/>
  <c r="AE56" i="20"/>
  <c r="AE57" i="20"/>
  <c r="AE58" i="20"/>
  <c r="AE59" i="20"/>
  <c r="AE71" i="20"/>
  <c r="AE72" i="20"/>
  <c r="AE76" i="20"/>
  <c r="AE77" i="20"/>
  <c r="AE79" i="20"/>
  <c r="AE80" i="20"/>
  <c r="AE81" i="20"/>
  <c r="AE82" i="20"/>
  <c r="AE83" i="20"/>
  <c r="AE84" i="20"/>
  <c r="AE85" i="20"/>
  <c r="AE86" i="20"/>
  <c r="AE87" i="20"/>
  <c r="AE94" i="20"/>
  <c r="AE95" i="20"/>
  <c r="AE96" i="20"/>
  <c r="AE97" i="20"/>
  <c r="AE98" i="20"/>
  <c r="AE99" i="20"/>
  <c r="AD4" i="20"/>
  <c r="AD5" i="20"/>
  <c r="AD6" i="20"/>
  <c r="AD7" i="20"/>
  <c r="AD9" i="20"/>
  <c r="AD10" i="20"/>
  <c r="AD11" i="20"/>
  <c r="AD12" i="20"/>
  <c r="AD13" i="20"/>
  <c r="AD14" i="20"/>
  <c r="AD15" i="20"/>
  <c r="AD16" i="20"/>
  <c r="AD17" i="20"/>
  <c r="AD18" i="20"/>
  <c r="AD19" i="20"/>
  <c r="AD20" i="20"/>
  <c r="AD21" i="20"/>
  <c r="AD22" i="20"/>
  <c r="AD24" i="20"/>
  <c r="AD48" i="20"/>
  <c r="AD49" i="20"/>
  <c r="AD50" i="20"/>
  <c r="AD51" i="20"/>
  <c r="AD52" i="20"/>
  <c r="AD53" i="20"/>
  <c r="AD55" i="20"/>
  <c r="AD56" i="20"/>
  <c r="AD57" i="20"/>
  <c r="AD58" i="20"/>
  <c r="AD59" i="20"/>
  <c r="AD71" i="20"/>
  <c r="AD72" i="20"/>
  <c r="AD76" i="20"/>
  <c r="AD77" i="20"/>
  <c r="AD79" i="20"/>
  <c r="AD80" i="20"/>
  <c r="AD81" i="20"/>
  <c r="AD82" i="20"/>
  <c r="AD83" i="20"/>
  <c r="AD84" i="20"/>
  <c r="AD85" i="20"/>
  <c r="AD86" i="20"/>
  <c r="AD87" i="20"/>
  <c r="AD94" i="20"/>
  <c r="AD95" i="20"/>
  <c r="AD96" i="20"/>
  <c r="AD97" i="20"/>
  <c r="AD98" i="20"/>
  <c r="AD99" i="20"/>
  <c r="AC4" i="20"/>
  <c r="AC5" i="20"/>
  <c r="AC6" i="20"/>
  <c r="AC7" i="20"/>
  <c r="AC9" i="20"/>
  <c r="AC10" i="20"/>
  <c r="AC11" i="20"/>
  <c r="AC12" i="20"/>
  <c r="AC13" i="20"/>
  <c r="AC14" i="20"/>
  <c r="AC15" i="20"/>
  <c r="AC16" i="20"/>
  <c r="AC17" i="20"/>
  <c r="AC18" i="20"/>
  <c r="AC19" i="20"/>
  <c r="AC20" i="20"/>
  <c r="AC21" i="20"/>
  <c r="AC22" i="20"/>
  <c r="AC24" i="20"/>
  <c r="AC48" i="20"/>
  <c r="AC49" i="20"/>
  <c r="AC50" i="20"/>
  <c r="AC51" i="20"/>
  <c r="AC52" i="20"/>
  <c r="AC53" i="20"/>
  <c r="AC55" i="20"/>
  <c r="AC56" i="20"/>
  <c r="AC57" i="20"/>
  <c r="AC58" i="20"/>
  <c r="AC59" i="20"/>
  <c r="AC71" i="20"/>
  <c r="AC72" i="20"/>
  <c r="AC76" i="20"/>
  <c r="AC77" i="20"/>
  <c r="AC79" i="20"/>
  <c r="AC80" i="20"/>
  <c r="AC81" i="20"/>
  <c r="AC82" i="20"/>
  <c r="AC83" i="20"/>
  <c r="AC84" i="20"/>
  <c r="AC85" i="20"/>
  <c r="AC86" i="20"/>
  <c r="AC87" i="20"/>
  <c r="AC94" i="20"/>
  <c r="AC95" i="20"/>
  <c r="AC96" i="20"/>
  <c r="AC97" i="20"/>
  <c r="AC98" i="20"/>
  <c r="AC99" i="20"/>
  <c r="AC3" i="20"/>
  <c r="Y74" i="15"/>
  <c r="Y76" i="15"/>
  <c r="Y78" i="15"/>
  <c r="AC72" i="24"/>
  <c r="AC78" i="24"/>
  <c r="AC79" i="24"/>
  <c r="AD72" i="24"/>
  <c r="AD78" i="24"/>
  <c r="AD79" i="24"/>
  <c r="AE72" i="24"/>
  <c r="AE78" i="24"/>
  <c r="AE79" i="24"/>
  <c r="AF72" i="24"/>
  <c r="AF78" i="24"/>
  <c r="AF79" i="24"/>
  <c r="AG72" i="24"/>
  <c r="AG78" i="24"/>
  <c r="AG79" i="24"/>
  <c r="Y63" i="15"/>
  <c r="AB72" i="24"/>
  <c r="AB78" i="24"/>
  <c r="AB79" i="24"/>
  <c r="A40" i="6"/>
  <c r="A73" i="2"/>
  <c r="AH3" i="20"/>
  <c r="AG3" i="20"/>
  <c r="AF3" i="20"/>
  <c r="AE3" i="20"/>
  <c r="AD3" i="20"/>
  <c r="AD44" i="19"/>
  <c r="AC44" i="19"/>
  <c r="AB44" i="19"/>
  <c r="AA44" i="19"/>
  <c r="Z44" i="19"/>
  <c r="Y44" i="19"/>
  <c r="AD43" i="19"/>
  <c r="AD40" i="19"/>
  <c r="AD42" i="19"/>
  <c r="AC43" i="19"/>
  <c r="AB43" i="19"/>
  <c r="AA43" i="19"/>
  <c r="Z43" i="19"/>
  <c r="Z40" i="19"/>
  <c r="Z42" i="19"/>
  <c r="Y43" i="19"/>
  <c r="AC42" i="19"/>
  <c r="AB42" i="19"/>
  <c r="AA42" i="19"/>
  <c r="Y42" i="19"/>
  <c r="AD41" i="19"/>
  <c r="AC40" i="19"/>
  <c r="AB40" i="19"/>
  <c r="AA40" i="19"/>
  <c r="Y40" i="19"/>
  <c r="AD39" i="19"/>
  <c r="AD38" i="19"/>
  <c r="AC38" i="19"/>
  <c r="AB38" i="19"/>
  <c r="AA38" i="19"/>
  <c r="Z38" i="19"/>
  <c r="Y38" i="19"/>
  <c r="AD37" i="19"/>
  <c r="AC37" i="19"/>
  <c r="AB37" i="19"/>
  <c r="AA37" i="19"/>
  <c r="Z37" i="19"/>
  <c r="Y37" i="19"/>
  <c r="AD36" i="19"/>
  <c r="AC36" i="19"/>
  <c r="AB36" i="19"/>
  <c r="AA36" i="19"/>
  <c r="Z36" i="19"/>
  <c r="Y36" i="19"/>
  <c r="AD35" i="19"/>
  <c r="AC35" i="19"/>
  <c r="AB35" i="19"/>
  <c r="AA35" i="19"/>
  <c r="Z35" i="19"/>
  <c r="Y35" i="19"/>
  <c r="AD34" i="19"/>
  <c r="AD33" i="19"/>
  <c r="AC33" i="19"/>
  <c r="AB33" i="19"/>
  <c r="AA33" i="19"/>
  <c r="Z33" i="19"/>
  <c r="Y33" i="19"/>
  <c r="AD32" i="19"/>
  <c r="AC32" i="19"/>
  <c r="AB32" i="19"/>
  <c r="AA32" i="19"/>
  <c r="Z32" i="19"/>
  <c r="Y32" i="19"/>
  <c r="AD31" i="19"/>
  <c r="AD29" i="19"/>
  <c r="AC29" i="19"/>
  <c r="AB29" i="19"/>
  <c r="AA29" i="19"/>
  <c r="Z29" i="19"/>
  <c r="Y29" i="19"/>
  <c r="AD28" i="19"/>
  <c r="AC28" i="19"/>
  <c r="AB28" i="19"/>
  <c r="AA28" i="19"/>
  <c r="Z28" i="19"/>
  <c r="Y28" i="19"/>
  <c r="AD24" i="19"/>
  <c r="AC24" i="19"/>
  <c r="AB24" i="19"/>
  <c r="AA24" i="19"/>
  <c r="Z24" i="19"/>
  <c r="Y24" i="19"/>
  <c r="Y23" i="19"/>
  <c r="AD23" i="19"/>
  <c r="AC23" i="19"/>
  <c r="AB23" i="19"/>
  <c r="AA23" i="19"/>
  <c r="Z23" i="19"/>
  <c r="AD22" i="19"/>
  <c r="AD20" i="19"/>
  <c r="AC20" i="19"/>
  <c r="AB20" i="19"/>
  <c r="AA20" i="19"/>
  <c r="Z20" i="19"/>
  <c r="Y20" i="19"/>
  <c r="AD19" i="19"/>
  <c r="AC19" i="19"/>
  <c r="AB19" i="19"/>
  <c r="AA19" i="19"/>
  <c r="AA18" i="19"/>
  <c r="Z19" i="19"/>
  <c r="Y19" i="19"/>
  <c r="AD18" i="19"/>
  <c r="AC18" i="19"/>
  <c r="AB18" i="19"/>
  <c r="Z18" i="19"/>
  <c r="Y18" i="19"/>
  <c r="AD17" i="19"/>
  <c r="AD16" i="19"/>
  <c r="AC16" i="19"/>
  <c r="AB16" i="19"/>
  <c r="AA16" i="19"/>
  <c r="Z16" i="19"/>
  <c r="Y16" i="19"/>
  <c r="AD15" i="19"/>
  <c r="AC15" i="19"/>
  <c r="AB15" i="19"/>
  <c r="AA15" i="19"/>
  <c r="Z15" i="19"/>
  <c r="Y15" i="19"/>
  <c r="AD14" i="19"/>
  <c r="AD13" i="19"/>
  <c r="AC13" i="19"/>
  <c r="AC3" i="19"/>
  <c r="AC4" i="19"/>
  <c r="AC5" i="19"/>
  <c r="AC6" i="19"/>
  <c r="AC7" i="19"/>
  <c r="AC8" i="19"/>
  <c r="AB13" i="19"/>
  <c r="AA13" i="19"/>
  <c r="Z13" i="19"/>
  <c r="Y13" i="19"/>
  <c r="AD12" i="19"/>
  <c r="AD8" i="19"/>
  <c r="AB8" i="19"/>
  <c r="AA8" i="19"/>
  <c r="Z8" i="19"/>
  <c r="Y8" i="19"/>
  <c r="AD7" i="19"/>
  <c r="AB7" i="19"/>
  <c r="AA7" i="19"/>
  <c r="Z7" i="19"/>
  <c r="Y7" i="19"/>
  <c r="AD6" i="19"/>
  <c r="AB6" i="19"/>
  <c r="AA6" i="19"/>
  <c r="Z6" i="19"/>
  <c r="Y6" i="19"/>
  <c r="AD5" i="19"/>
  <c r="AB5" i="19"/>
  <c r="AA5" i="19"/>
  <c r="Z5" i="19"/>
  <c r="Y5" i="19"/>
  <c r="AD4" i="19"/>
  <c r="AB4" i="19"/>
  <c r="AA4" i="19"/>
  <c r="Z4" i="19"/>
  <c r="Y4" i="19"/>
  <c r="AD3" i="19"/>
  <c r="AB3" i="19"/>
  <c r="AA3" i="19"/>
  <c r="Z3" i="19"/>
  <c r="Y3" i="19"/>
  <c r="AG85" i="24"/>
  <c r="AF85" i="24"/>
  <c r="AE85" i="24"/>
  <c r="AD85" i="24"/>
  <c r="AC85" i="24"/>
  <c r="AB85" i="24"/>
  <c r="AG84" i="24"/>
  <c r="AF84" i="24"/>
  <c r="AE84" i="24"/>
  <c r="AD84" i="24"/>
  <c r="AC84" i="24"/>
  <c r="AB84" i="24"/>
  <c r="AG83" i="24"/>
  <c r="AF83" i="24"/>
  <c r="AE83" i="24"/>
  <c r="AD83" i="24"/>
  <c r="AC83" i="24"/>
  <c r="AB83" i="24"/>
  <c r="AG82" i="24"/>
  <c r="AF82" i="24"/>
  <c r="AE82" i="24"/>
  <c r="AD82" i="24"/>
  <c r="AC82" i="24"/>
  <c r="AB82" i="24"/>
  <c r="AG81" i="24"/>
  <c r="AF81" i="24"/>
  <c r="AE81" i="24"/>
  <c r="AD81" i="24"/>
  <c r="AC81" i="24"/>
  <c r="AB81" i="24"/>
  <c r="AG80" i="24"/>
  <c r="AG77" i="24"/>
  <c r="AF77" i="24"/>
  <c r="AE77" i="24"/>
  <c r="AD77" i="24"/>
  <c r="AC77" i="24"/>
  <c r="AB77" i="24"/>
  <c r="AG76" i="24"/>
  <c r="AF76" i="24"/>
  <c r="AE76" i="24"/>
  <c r="AD76" i="24"/>
  <c r="AC76" i="24"/>
  <c r="AB76" i="24"/>
  <c r="AG75" i="24"/>
  <c r="AF75" i="24"/>
  <c r="AE75" i="24"/>
  <c r="AD75" i="24"/>
  <c r="AC75" i="24"/>
  <c r="AB75" i="24"/>
  <c r="AG74" i="24"/>
  <c r="AF74" i="24"/>
  <c r="AE74" i="24"/>
  <c r="AD74" i="24"/>
  <c r="AC74" i="24"/>
  <c r="AB74" i="24"/>
  <c r="AG73" i="24"/>
  <c r="AG71" i="24"/>
  <c r="AF71" i="24"/>
  <c r="AE71" i="24"/>
  <c r="AD71" i="24"/>
  <c r="AC71" i="24"/>
  <c r="AB71" i="24"/>
  <c r="AG70" i="24"/>
  <c r="AF70" i="24"/>
  <c r="AE70" i="24"/>
  <c r="AD70" i="24"/>
  <c r="AC70" i="24"/>
  <c r="AB70" i="24"/>
  <c r="AG69" i="24"/>
  <c r="AF69" i="24"/>
  <c r="AE69" i="24"/>
  <c r="AD69" i="24"/>
  <c r="AC69" i="24"/>
  <c r="AB69" i="24"/>
  <c r="AG62" i="24"/>
  <c r="AF62" i="24"/>
  <c r="AE62" i="24"/>
  <c r="AD62" i="24"/>
  <c r="AC62" i="24"/>
  <c r="AB62" i="24"/>
  <c r="AG61" i="24"/>
  <c r="AF61" i="24"/>
  <c r="AE61" i="24"/>
  <c r="AD61" i="24"/>
  <c r="AC61" i="24"/>
  <c r="AB61" i="24"/>
  <c r="AG60" i="24"/>
  <c r="AF60" i="24"/>
  <c r="AE60" i="24"/>
  <c r="AD60" i="24"/>
  <c r="AC60" i="24"/>
  <c r="AB60" i="24"/>
  <c r="AG58" i="24"/>
  <c r="AF58" i="24"/>
  <c r="AE58" i="24"/>
  <c r="AD58" i="24"/>
  <c r="AC58" i="24"/>
  <c r="AB58" i="24"/>
  <c r="AG56" i="24"/>
  <c r="AF56" i="24"/>
  <c r="AE56" i="24"/>
  <c r="AD56" i="24"/>
  <c r="AC56" i="24"/>
  <c r="AB56" i="24"/>
  <c r="AG55" i="24"/>
  <c r="AF55" i="24"/>
  <c r="AE55" i="24"/>
  <c r="AD55" i="24"/>
  <c r="AC55" i="24"/>
  <c r="AB55" i="24"/>
  <c r="AG50" i="24"/>
  <c r="AF50" i="24"/>
  <c r="AE50" i="24"/>
  <c r="AD50" i="24"/>
  <c r="AC50" i="24"/>
  <c r="AB50" i="24"/>
  <c r="AG49" i="24"/>
  <c r="AF49" i="24"/>
  <c r="AE49" i="24"/>
  <c r="AD49" i="24"/>
  <c r="AC49" i="24"/>
  <c r="AB49" i="24"/>
  <c r="AG33" i="24"/>
  <c r="AG32" i="24"/>
  <c r="AF32" i="24"/>
  <c r="AE32" i="24"/>
  <c r="AD32" i="24"/>
  <c r="AC32" i="24"/>
  <c r="AB32" i="24"/>
  <c r="AG31" i="24"/>
  <c r="AF31" i="24"/>
  <c r="AE31" i="24"/>
  <c r="AD31" i="24"/>
  <c r="AC31" i="24"/>
  <c r="AB31" i="24"/>
  <c r="AG30" i="24"/>
  <c r="AF30" i="24"/>
  <c r="AE30" i="24"/>
  <c r="AD30" i="24"/>
  <c r="AC30" i="24"/>
  <c r="AB30" i="24"/>
  <c r="AG28" i="24"/>
  <c r="AF28" i="24"/>
  <c r="AE28" i="24"/>
  <c r="AD28" i="24"/>
  <c r="AC28" i="24"/>
  <c r="AB28" i="24"/>
  <c r="AG18" i="24"/>
  <c r="AF18" i="24"/>
  <c r="AE18" i="24"/>
  <c r="AD18" i="24"/>
  <c r="AC18" i="24"/>
  <c r="AB18" i="24"/>
  <c r="AG17" i="24"/>
  <c r="AG15" i="24"/>
  <c r="AF15" i="24"/>
  <c r="AE15" i="24"/>
  <c r="AD15" i="24"/>
  <c r="AC15" i="24"/>
  <c r="AB15" i="24"/>
  <c r="AG14" i="24"/>
  <c r="AG13" i="24"/>
  <c r="AF13" i="24"/>
  <c r="AE13" i="24"/>
  <c r="AD13" i="24"/>
  <c r="AC13" i="24"/>
  <c r="AB13" i="24"/>
  <c r="AG11" i="24"/>
  <c r="AF11" i="24"/>
  <c r="AE11" i="24"/>
  <c r="AD11" i="24"/>
  <c r="AC11" i="24"/>
  <c r="AB11" i="24"/>
  <c r="AG8" i="24"/>
  <c r="AF8" i="24"/>
  <c r="AE8" i="24"/>
  <c r="AD8" i="24"/>
  <c r="AC8" i="24"/>
  <c r="AB8" i="24"/>
  <c r="AG7" i="24"/>
  <c r="AF7" i="24"/>
  <c r="AE7" i="24"/>
  <c r="AD7" i="24"/>
  <c r="AC7" i="24"/>
  <c r="AB7" i="24"/>
  <c r="AG6" i="24"/>
  <c r="AF6" i="24"/>
  <c r="AE6" i="24"/>
  <c r="AD6" i="24"/>
  <c r="AC6" i="24"/>
  <c r="AB6" i="24"/>
  <c r="AG4" i="24"/>
  <c r="AF4" i="24"/>
  <c r="AE4" i="24"/>
  <c r="AD4" i="24"/>
  <c r="AC4" i="24"/>
  <c r="AB4" i="24"/>
  <c r="A64" i="17"/>
  <c r="Y77" i="15"/>
  <c r="Y75" i="15"/>
  <c r="Y73" i="15"/>
  <c r="Y72" i="15"/>
  <c r="Y66" i="15"/>
  <c r="Y65" i="15"/>
  <c r="Y64" i="15"/>
  <c r="Y62" i="15"/>
  <c r="Y61" i="15"/>
  <c r="Y60" i="15"/>
  <c r="Y59" i="15"/>
  <c r="Y58" i="15"/>
  <c r="Y56" i="15"/>
  <c r="Y51" i="15"/>
  <c r="Y50" i="15"/>
  <c r="Y33" i="15"/>
  <c r="Y32" i="15"/>
  <c r="Y31" i="15"/>
  <c r="Y30" i="15"/>
  <c r="Y29" i="15"/>
  <c r="Y27" i="15"/>
  <c r="Y21" i="15"/>
  <c r="Y13" i="15"/>
  <c r="Y12" i="15"/>
  <c r="Y10" i="15"/>
  <c r="Y9" i="15"/>
  <c r="Y8" i="15"/>
  <c r="Y6" i="15"/>
  <c r="Y5" i="15"/>
  <c r="Y4" i="15"/>
  <c r="Y3" i="15"/>
  <c r="D6" i="27" l="1"/>
  <c r="D7" i="27"/>
  <c r="E6" i="27"/>
  <c r="E7" i="27"/>
  <c r="F6" i="27"/>
  <c r="F7" i="27"/>
  <c r="C6" i="27"/>
</calcChain>
</file>

<file path=xl/sharedStrings.xml><?xml version="1.0" encoding="utf-8"?>
<sst xmlns="http://schemas.openxmlformats.org/spreadsheetml/2006/main" count="1991" uniqueCount="638">
  <si>
    <t>LEADERSHIP &amp; GOVERNANCE</t>
  </si>
  <si>
    <t>FINANCING</t>
  </si>
  <si>
    <t>WORKFORCE</t>
  </si>
  <si>
    <t>INFORMATION SYSTEMS</t>
  </si>
  <si>
    <t>SERVICE DELIVERY MECHANISM</t>
  </si>
  <si>
    <t>Adoption</t>
  </si>
  <si>
    <t>Parenting skills</t>
  </si>
  <si>
    <t>Early child development and care</t>
  </si>
  <si>
    <t>Increasing capacities of parents with disabilities</t>
  </si>
  <si>
    <t>Psychosocial support</t>
  </si>
  <si>
    <t>Dealing with alcohol/substance abuse</t>
  </si>
  <si>
    <t>Youth care professionals</t>
  </si>
  <si>
    <t>L&amp;G</t>
  </si>
  <si>
    <t>Financing</t>
  </si>
  <si>
    <t>SD</t>
  </si>
  <si>
    <t>Social welfare officers</t>
  </si>
  <si>
    <t>Community development officers</t>
  </si>
  <si>
    <t>SOCIAL NORMS &amp; PRACTICES</t>
  </si>
  <si>
    <t>Foster Care</t>
  </si>
  <si>
    <t>Respite services</t>
  </si>
  <si>
    <t>Sex of child</t>
  </si>
  <si>
    <t>Age of child</t>
  </si>
  <si>
    <t>Within Ministry in charge of alternative care</t>
  </si>
  <si>
    <t>Across relevant Ministries</t>
  </si>
  <si>
    <t xml:space="preserve">Between Ministry and non-governmental actors (civil society organizations, private sector, etc.) </t>
  </si>
  <si>
    <t xml:space="preserve">These procedures specify each of the following: </t>
  </si>
  <si>
    <t>Procedures for specialized case management support for children with disabilities</t>
  </si>
  <si>
    <t>Procedures for specialized case management support for children with special needs who leave care</t>
  </si>
  <si>
    <t>Disability type</t>
  </si>
  <si>
    <t>Length of stay in residential care</t>
  </si>
  <si>
    <t>Length of stay in formal kinship care</t>
  </si>
  <si>
    <t>Geographic placement of child</t>
  </si>
  <si>
    <t>Length of stay in family</t>
  </si>
  <si>
    <t xml:space="preserve">Costs for transitioning to a system that prioritizes family-based care are included as a government budget line item in the: </t>
  </si>
  <si>
    <t>Completely</t>
  </si>
  <si>
    <t>Not at all</t>
  </si>
  <si>
    <t>Yes</t>
  </si>
  <si>
    <t>No</t>
  </si>
  <si>
    <t>Locality (urban/rural)</t>
  </si>
  <si>
    <t>Ethnicity (as appropriate)</t>
  </si>
  <si>
    <t>Responses</t>
  </si>
  <si>
    <t>Partly</t>
  </si>
  <si>
    <t>There is a functioning national coordination body that provides multisectoral oversight to ensure compliance with alternative care policies. </t>
  </si>
  <si>
    <t xml:space="preserve">Procedures for closure of an alternative care case </t>
  </si>
  <si>
    <t>Procedures for the child's case file to follow the child throughout the alternative care period</t>
  </si>
  <si>
    <t>Authorization of service providers is regularly reviewed by the competent authorities on the basis of standard criteria specified in the law and/or standards.</t>
  </si>
  <si>
    <t>Social workers</t>
  </si>
  <si>
    <t>Child protection specialists</t>
  </si>
  <si>
    <t>Therapists</t>
  </si>
  <si>
    <t>Educators</t>
  </si>
  <si>
    <t>Foster carers</t>
  </si>
  <si>
    <t>Length of stay in care</t>
  </si>
  <si>
    <t>Roles and responsibilities for collecting and reporting on these indicators across the following groups are documented</t>
  </si>
  <si>
    <t>Residential Care</t>
  </si>
  <si>
    <t>Improving parenting skills</t>
  </si>
  <si>
    <t>At the national level</t>
  </si>
  <si>
    <t>At subnational levels</t>
  </si>
  <si>
    <t>Length of stay in foster care</t>
  </si>
  <si>
    <t>Ethnicity (if appropriate)</t>
  </si>
  <si>
    <t>Supervised Independent Living Arrangements</t>
  </si>
  <si>
    <t xml:space="preserve">Two-part question: </t>
  </si>
  <si>
    <t>Leadership &amp; Governance</t>
  </si>
  <si>
    <t xml:space="preserve">Service Delivery </t>
  </si>
  <si>
    <t>Service Delivery</t>
  </si>
  <si>
    <t xml:space="preserve">Leadership &amp; Governance </t>
  </si>
  <si>
    <t>Workforce</t>
  </si>
  <si>
    <t>Two-part question:</t>
  </si>
  <si>
    <t>Social Norms &amp; Practices</t>
  </si>
  <si>
    <t>Institutional care providers</t>
  </si>
  <si>
    <t xml:space="preserve">3b. The following service areas are being provided: </t>
  </si>
  <si>
    <t xml:space="preserve">5b. The following areas of alternative care policy are occurring in service delivery: </t>
  </si>
  <si>
    <t>Government social workers</t>
  </si>
  <si>
    <t>Policy/strategy includes provisions for determining whether or not a child should be placed in residential care (gatekeeping mechanism).</t>
  </si>
  <si>
    <t>Domestic vs. intercountry adoption</t>
  </si>
  <si>
    <t>F</t>
  </si>
  <si>
    <t>System Component</t>
  </si>
  <si>
    <t>M&amp;E</t>
  </si>
  <si>
    <t>N/A</t>
  </si>
  <si>
    <t>First Name</t>
  </si>
  <si>
    <t>Surname</t>
  </si>
  <si>
    <t>Completely/Yes</t>
  </si>
  <si>
    <t>Not at all/No</t>
  </si>
  <si>
    <t xml:space="preserve">Complete the table below for all stakeholders who participate in this assessment. </t>
  </si>
  <si>
    <t xml:space="preserve">National policy or strategy exists that addresses provisions to strengthen and support families as a means to prevent unnecessary child-family separation. </t>
  </si>
  <si>
    <t xml:space="preserve">Policy or strategy is current (includes the current year). </t>
  </si>
  <si>
    <t>The standards of practice are being used to guide service delivery provided by government actors.</t>
  </si>
  <si>
    <t>The standards of practice are being used to guide service delivery provided by nongovernmental actors.</t>
  </si>
  <si>
    <t>A monitoring mechanism to ensure good-quality delivery of family strengthening/support services exists:</t>
  </si>
  <si>
    <t>Quality assurance of delivery of family strengthening/support services occurs regularly (per national standards, if applicable).</t>
  </si>
  <si>
    <t>Monitoring and Evaluation (M&amp;E) and Information Systems</t>
  </si>
  <si>
    <t>Other? specify:</t>
  </si>
  <si>
    <t xml:space="preserve">Costs for activities to strengthen/support families as a means to prevent children from entering alternative care unnecessarily are included as a government budget line item in the: </t>
  </si>
  <si>
    <t>National/central government budget</t>
  </si>
  <si>
    <t>Subnational/local government budget</t>
  </si>
  <si>
    <t>Funding to support activities to strengthen/support families as a means to prevent children from entering alternative care unnecessarily was allocated per the government budget(s).</t>
  </si>
  <si>
    <t xml:space="preserve">Prevention of Unnecessary Family Separation </t>
  </si>
  <si>
    <t>There is a government-authorized agency/commission at the national level responsible for referring or deciding admission of a child to formal alternative care.</t>
  </si>
  <si>
    <t>There is a government-authorized agency/commission at subnational levels responsible for referring or deciding admission of a child to formal alternative care.</t>
  </si>
  <si>
    <t>Poverty is never the only justification for the removal of a child from parental care.</t>
  </si>
  <si>
    <t>Each child without parental care is provided a legal guardian or other recognized responsible adult or competent public body.</t>
  </si>
  <si>
    <t>The removal of a child against the will of his or her parents is always made by an authorized administrative body or judicial authority.</t>
  </si>
  <si>
    <t>A regulatory framework for a standard process for referrals/admission of a child to an alternative care setting exists.</t>
  </si>
  <si>
    <t>A child is removed from the care of the family only as a measure of last resort, temporarily, and for the shortest possible duration.</t>
  </si>
  <si>
    <t>Children in alternative care are enabled to understand the rules, regulations, and objectives of the care setting and their rights and obligations therein.</t>
  </si>
  <si>
    <t>Siblings are placed together, unless it is contrary to their best interests.</t>
  </si>
  <si>
    <t xml:space="preserve">Contact is maintained between the child and family while the child is in alternative care, whenever possible. </t>
  </si>
  <si>
    <t>Children under 3 years old are placed in a family-based setting, unless specific circumstances apply.</t>
  </si>
  <si>
    <t xml:space="preserve">There are data at the national and subnational levels on the number of children who are unaccompanied or separated in emergency situations. </t>
  </si>
  <si>
    <t>Multisectoral forums (e.g., body or commission) exist where data on alternative care are regularly shared and reviewed.</t>
  </si>
  <si>
    <t xml:space="preserve">Quality assurance of foster care services is conducted regularly (per national standards, if applicable). </t>
  </si>
  <si>
    <t>A monitoring mechanism to ensure good-quality foster care services exists.</t>
  </si>
  <si>
    <t xml:space="preserve">Legal provisions for foster care exist. </t>
  </si>
  <si>
    <t>There is an official state body (or bodies) responsible for ensuring all providers of foster care comply with national standards through inspections.</t>
  </si>
  <si>
    <t>Standards of practice to promote the quality of foster care services exist.</t>
  </si>
  <si>
    <t>Data are regularly collected (annually, quarterly, etc.) to monitor foster care services/programs.</t>
  </si>
  <si>
    <t>Legal provisions for residential care exist.</t>
  </si>
  <si>
    <t>Policy/strategy includes provisions for public residential care facilities.</t>
  </si>
  <si>
    <t>Policy/strategy includes provisions for private residential care facilities.</t>
  </si>
  <si>
    <t>Policy/strategy explicitly prohibits the placement of children 0–3 years old in residential care (except in exceptional circumstances).</t>
  </si>
  <si>
    <t>There is a national regulatory framework to ensure authorization/registration of residential care facilities.</t>
  </si>
  <si>
    <t>There is an official state body (or bodies) responsible for ensuring all residential care facilities comply with national standards for residential care, through inspections.</t>
  </si>
  <si>
    <t xml:space="preserve">The standards of practice are being used to guide public residential care facilities. </t>
  </si>
  <si>
    <t xml:space="preserve">The standards of practice are being used to guide private residential care facilities. </t>
  </si>
  <si>
    <t xml:space="preserve">Quality assurance of residential care services is conducted regularly (per national standards, if applicable). </t>
  </si>
  <si>
    <t>A monitoring mechanism to ensure good-quality residential care exists.</t>
  </si>
  <si>
    <t>Data are regularly collected (annually, quarterly, etc.) to monitor residential care.</t>
  </si>
  <si>
    <t>Reasons that led to the placement of children in residential care institutions (e.g., poverty or lack of family-type services) as documented by the decisions of the gatekeeping mechanisms</t>
  </si>
  <si>
    <t>Funding to support the functioning of residential care facilities was allocated per the government budget(s).</t>
  </si>
  <si>
    <t>Legal provisions for supervised independent living exist.</t>
  </si>
  <si>
    <t>There is an official state body (or bodies) responsible for ensuring all supervised independent living arrangements comply with national standards, through inspections.</t>
  </si>
  <si>
    <t>Standards of practice related to supervised independent living arrangements exist.</t>
  </si>
  <si>
    <t>The standards of practice/guidelines are being used to guide service delivery provided by government actors.</t>
  </si>
  <si>
    <t>National guidelines clearly state what happens when supervised independent living arrangements do not meet the minimum standards.</t>
  </si>
  <si>
    <t>Data are regularly collected (annually, quarterly, etc.) to monitor supervised independent living services/programs.</t>
  </si>
  <si>
    <t>Data quality assurance activities for data related to supervised independent living are conducted regularly (at least 1 time per year or according to applicable national guidelines).</t>
  </si>
  <si>
    <t>Authorization/registration of kinship carers is regulated in the law.</t>
  </si>
  <si>
    <t xml:space="preserve">Authorities encourage voluntary registration of informal kinship carers (by providing assistance for preparing the documents, explaining the benefits of formalizing the care arrangement, etc.). </t>
  </si>
  <si>
    <t>Informal kinship caregivers are ensured access to available services and benefits, to help them discharge their duty to care for and protect the child.</t>
  </si>
  <si>
    <t>The role of government to provide support and/or oversight of nonrelative informal care arrangements is described in the national policy/strategy.</t>
  </si>
  <si>
    <t>A system of registration of nonrelative informal carers exists.</t>
  </si>
  <si>
    <t>Policy/strategy references services and benefits for nonrelative informal carers.</t>
  </si>
  <si>
    <t>Data are regularly collected (annually, quarterly, etc.) to monitor nonrelative informal care.</t>
  </si>
  <si>
    <t>Policy/strategy includes a systematic process for determining the best interest of the child (e.g., gatekeeping) for adoption.</t>
  </si>
  <si>
    <t xml:space="preserve">Policy/strategy includes a process/criteria for determining adoption that requires either verification that the child is an orphan or consent of birth parents or caregivers. </t>
  </si>
  <si>
    <t>Criteria for accrediting or authorizing agencies involved in adoption placements exist.</t>
  </si>
  <si>
    <t>Limits are imposed on fees, costs, contributions, and donations required or solicited by state and nonstate actors, institutions, and individuals for intercountry adoption services.</t>
  </si>
  <si>
    <t>There is a national regulatory framework to ensure authorization/registration of prospective adoptive parents (PAPs).</t>
  </si>
  <si>
    <t>There is a national regulatory framework to ensure a clear and documented process for determining a child is eligible for adoption.</t>
  </si>
  <si>
    <t>There is a national regulatory framework to ensure a clear and documented process for obtaining voluntary and appropriate consent of birth parents for adoption.</t>
  </si>
  <si>
    <t>Standards of practice to promote quality adoption placements exist.</t>
  </si>
  <si>
    <t>Post-adoption monitoring mechanisms exist.</t>
  </si>
  <si>
    <t>Adoption placements occurring in the last 12 months are authorized/registered.</t>
  </si>
  <si>
    <t>Data are regularly collected (annually, quarterly, etc.) to monitor adoption.</t>
  </si>
  <si>
    <t>These include data both from governmental and nongovernmental actors.</t>
  </si>
  <si>
    <t>Systematic process to determine the best interest of the child (e.g., gatekeeping) for family reunification determinations</t>
  </si>
  <si>
    <t>A process for involving children in reunification decisions (e.g., timing or placement)</t>
  </si>
  <si>
    <t>Guidelines for completing a transition plan that includes preparing families and children for reunification</t>
  </si>
  <si>
    <t>Standards of practice to promote quality reintegration and reunification exist.</t>
  </si>
  <si>
    <t xml:space="preserve">Quality assurance of delivery of reintegration services occurs regularly (per national standards, if applicable). </t>
  </si>
  <si>
    <t>Data to routinely track the number of children from pre-reunification to post-reunification exist.</t>
  </si>
  <si>
    <t>There are legal provisions to shift away from residential care toward family-based care.</t>
  </si>
  <si>
    <t xml:space="preserve">There are legal provisions that prevent new, large-scale residential institutions from being set up.   </t>
  </si>
  <si>
    <t>Policy/strategy takes into account the needs of children with disabilities and other special needs.</t>
  </si>
  <si>
    <r>
      <t>Policy/strategy gives priority to the deinstitutionalization of children 0</t>
    </r>
    <r>
      <rPr>
        <sz val="10"/>
        <rFont val="Century Gothic"/>
        <family val="2"/>
      </rPr>
      <t>–</t>
    </r>
    <r>
      <rPr>
        <i/>
        <sz val="10"/>
        <rFont val="Century Gothic"/>
        <family val="2"/>
      </rPr>
      <t xml:space="preserve">3 years old. </t>
    </r>
  </si>
  <si>
    <t>There is an official state body responsible for overseeing the system deinstitutionalization process.</t>
  </si>
  <si>
    <t>Residential care facility staff are oriented/trained on these guidelines.</t>
  </si>
  <si>
    <t>Data are regularly collected (annually, quarterly, etc.) to monitor system deinstitutionalization processes.</t>
  </si>
  <si>
    <t>There are indicators to measure progress on system deinstitutionalization.</t>
  </si>
  <si>
    <t xml:space="preserve">These activities target the general public. </t>
  </si>
  <si>
    <t>These activities target national and subnational government staff.</t>
  </si>
  <si>
    <t xml:space="preserve">These activities target frontline staff involved in caring for children. </t>
  </si>
  <si>
    <t xml:space="preserve">Retraining and redeployment opportunities are provided (where possible) to carers and other staff employed in large-scale residential institutions. </t>
  </si>
  <si>
    <t>A plan/strategy to redirect savings from institutional closures to community-based services to support children in families exists.</t>
  </si>
  <si>
    <t>Funding to support activities to transition to a system that prioritizes family-based care was allocated per the government budget(s).</t>
  </si>
  <si>
    <t xml:space="preserve">Designation/Title </t>
  </si>
  <si>
    <t xml:space="preserve">Organization/Agency </t>
  </si>
  <si>
    <t>Family Reunification and Reintegration</t>
  </si>
  <si>
    <t>Deinstitutionalization of the System</t>
  </si>
  <si>
    <t xml:space="preserve">National policy or strategy that addresses provisions for residential type placement exists. </t>
  </si>
  <si>
    <t>National policy or strategy that addresses provisions for supervised independent living arrangements exists.</t>
  </si>
  <si>
    <t xml:space="preserve">This is an Excel-based tool designed to assess national care system reform. Results can be used to make plans to address gaps in care system reform. The tool facilitates a participatory assessment. Each country should engage stakeholders to complete this tool and review the final responses. Each section of the tool consists of a series of statements. Next to each statement is a drop-down list of response options; this is where responses are documented. At the end of the assessment statements, there is a series of dashboards. These automatically present basic graphical analysis of the responses as results for stakeholders to use. Finally, the last Excel tab in this tool is a list of key definitions of terms. This is meant to provide clarification and guide responses. 
* In addition to the UN Guidelines resolution document, the Centre for Excellence for Looked After Children in Scotland, together with multiple global stakeholders, developed a useful document called, Moving Forward: Implementing the Guidelines for the Alternative Care of Children. 
</t>
  </si>
  <si>
    <t>Comments/Notes</t>
  </si>
  <si>
    <t>Legal provisions for nonrelative informal care exist.</t>
  </si>
  <si>
    <t>The Hague Convention on Protection of Children and Cooperation in Respect of Intercountry Adoption has been ratified by your country.</t>
  </si>
  <si>
    <t>There is an estimate of the costs required to transition to a system that prioritizes family-based care.</t>
  </si>
  <si>
    <t xml:space="preserve">Costs for residential care are included as a government budget line item in the: </t>
  </si>
  <si>
    <t xml:space="preserve">Costs for supervised independent living arrangements are included as a budget line item in the: </t>
  </si>
  <si>
    <t xml:space="preserve">Costs for nonrelative informal care are included as a government budget line item in the: </t>
  </si>
  <si>
    <t xml:space="preserve">Costs for child-family reunification and reintegration are included as a government budget line item in the: </t>
  </si>
  <si>
    <t>Data quality assurance activities for data related to foster care are conducted regularly (at least 1 time per year or according to applicable national guidelines).</t>
  </si>
  <si>
    <t>Data quality assurance activities for data related to residential care are conducted regularly (at least 1 time per year or according to applicable national guidelines).</t>
  </si>
  <si>
    <t>Data quality assurance activities for data related to adoption are conducted regularly (at least 1 time per year or according to applicable national guidelines).</t>
  </si>
  <si>
    <t xml:space="preserve">Data quality assurance activities for data related to child-family reunification and reintegration are conducted regularly (at least 1 time per year or according to applicable national guidelines). </t>
  </si>
  <si>
    <t xml:space="preserve">Economic strengthening (e.g., access to savings and loans, cash transfers, skills training, or support for income-generating activities) </t>
  </si>
  <si>
    <t xml:space="preserve">Access to education services (e.g., provision of school supplies or school fees/vouchers) </t>
  </si>
  <si>
    <t>Alternative care placements are as close as possible to the child's place of residence.</t>
  </si>
  <si>
    <t>A policy stating that care plans for children in alternative care should be reviewed regularly (at a mandatory interval) to consider placement in permanent family care (e.g., return to family, kinship care, adoption, or long-term foster care).</t>
  </si>
  <si>
    <t>Nongovernmental social workers</t>
  </si>
  <si>
    <t>Healthcare workers</t>
  </si>
  <si>
    <t>Standard caseload thresholds (i.e., number of children in care per worker) exist for the following cadres:</t>
  </si>
  <si>
    <t>Funding to support provisions for foster care was allocated per the government budget(s).</t>
  </si>
  <si>
    <t>Mother and baby units</t>
  </si>
  <si>
    <t xml:space="preserve">Temporary placement centers </t>
  </si>
  <si>
    <t>Community homes</t>
  </si>
  <si>
    <t>"Family-type" group homes</t>
  </si>
  <si>
    <t xml:space="preserve">Boarding schools/internats acting as residential care facilities </t>
  </si>
  <si>
    <t>Residential special schools</t>
  </si>
  <si>
    <t xml:space="preserve">Specialized care facilities providing rehabilitation services </t>
  </si>
  <si>
    <t>Other (please specify):</t>
  </si>
  <si>
    <t>Funding to support supervised independent living was allocated per the government budget(s).</t>
  </si>
  <si>
    <t>Other Forms of Care: Nonrelative Informal Care</t>
  </si>
  <si>
    <t>National policy or strategy that addresses provisions for nonrelative informal care exist.</t>
  </si>
  <si>
    <t>The role of nonrelative informal carers and their de facto responsibility for the child are recognized in national policy/strategy.</t>
  </si>
  <si>
    <t>Funding to support nonrelative informal care was allocated per the government budget(s).</t>
  </si>
  <si>
    <t>Funding to provide support for reunification and reintegration was allocated per the government budget(s).</t>
  </si>
  <si>
    <t xml:space="preserve">Mechanisms exist to monitor the closure/transformation of residential care facilities (timelines for closure/transformation, reports, site monitoring, etc.). </t>
  </si>
  <si>
    <t>Introduction, Overview, and Guidance for Dashboards</t>
  </si>
  <si>
    <t>National policy or strategy that addresses provisions for foster care services exists.</t>
  </si>
  <si>
    <t xml:space="preserve">National policy or strategy that addresses provisions for adoption exists. </t>
  </si>
  <si>
    <t xml:space="preserve">National policy or strategy that addresses provisions for child-family reunification and reintegration exists. </t>
  </si>
  <si>
    <t>National policy or strategy that addresses deinstitutionalization of the formal care system exists.</t>
  </si>
  <si>
    <t>for domestic adoption</t>
  </si>
  <si>
    <t>Data quality assurance activities for data related to family strengthening services/programs are conducted regularly (at least 1 time per year or according to applicable national guidelines).</t>
  </si>
  <si>
    <t>Ensures domestic adoption complies with national standards</t>
  </si>
  <si>
    <t>Ensures intercountry adoption complies with national standards</t>
  </si>
  <si>
    <t>Related to domestic adoption agencies</t>
  </si>
  <si>
    <t>Related to intercountry adoption agencies</t>
  </si>
  <si>
    <t xml:space="preserve">Policy/strategy is current (includes the current year). </t>
  </si>
  <si>
    <t xml:space="preserve">Ensuring children grow up in protective family care, free from deprivation, exploitation, and danger is a priority for many countries. Significant improvements have been made in government systems and policies related to the well-being and development of vulnerable children, with particular attention to preserving and facilitating children's access to appropriate, protective, and permanent family care. The United States Agency for International Development (USAID) Displaced Children and Orphans Fund (DCOF), along with several other stakeholders, invest in strengthening government systems to ensure family-based care for children around the world. MEASURE Evaluation, with support from USAID/DCOF, developed this tool to support countries as they assess, address, and monitor national care system reform. 
This tool applies the United Nations (UN) Guidelines for the Alternative Care of Children.* The structure of the tool follows a framework that covers key areas of caring for children outside of family care: foster care, residential care, supervised independent living, kinship care, other forms of informal care, adoption, and family reunification and system deinstitutionalization. This tool also has questions related to preventing unnecessary child-family separation, which is a critical component of keeping children in family-based care. As shown in the graphic, the tool applies a system strengthening framework. We present system components that are commonly agreed upon to be critical to sustainably and effectively strengthening national systems. 
</t>
  </si>
  <si>
    <t>A standard complaint mechanism exists for children in formal care.</t>
  </si>
  <si>
    <t xml:space="preserve">Authorities encourage nonrelative informal carers to notify them of their informal care arrangement (e.g., by raising awareness on the financial support and services available for the child’s welfare and protection). </t>
  </si>
  <si>
    <t>for intercountry adoption</t>
  </si>
  <si>
    <t>Emergency transit centers</t>
  </si>
  <si>
    <t xml:space="preserve">Type of care facility (e.g., public, private, temporary placement center, group homes) </t>
  </si>
  <si>
    <t xml:space="preserve">National guidelines clearly state what happens when foster carers do not meet the minimum standards. </t>
  </si>
  <si>
    <t>There are subnational policies/strategies that align with the national policy/strategy.</t>
  </si>
  <si>
    <t xml:space="preserve">3a. National policy/strategy that includes provisions to strengthen/support families explicitly references the following service areas as a means to prevent unnecessary child-family separation: </t>
  </si>
  <si>
    <t>Data are regularly collected (e.g., annually or quarterly) to monitor family strengthening/support services/programs.</t>
  </si>
  <si>
    <t xml:space="preserve">5a. National policies/strategies relevant to alternative care include the following provisions: </t>
  </si>
  <si>
    <t>Standards of practice to promote quality residential care services for children exist.</t>
  </si>
  <si>
    <t xml:space="preserve">A monitoring mechanism exists to ensure good quality of supervised independent living services. </t>
  </si>
  <si>
    <t xml:space="preserve">Quality assurance of supervised independent living is conducted regularly (per national standards, if applicable). </t>
  </si>
  <si>
    <t>The role of informal kinship carers and their de facto responsibility for the child are recognized in the policy/strategy.</t>
  </si>
  <si>
    <t xml:space="preserve">Authorities encourage voluntary registration of nonrelative informal caregivers (by providing assistance for preparing the documents, explaining the benefits of formalizing the care arrangement, etc.). </t>
  </si>
  <si>
    <t>Funds saved through the closure of an institution are used for developing other prevention and/or other alternative care services.</t>
  </si>
  <si>
    <t xml:space="preserve">Pre-reunification type of care (foster care, residential care, kinship care, etc.) </t>
  </si>
  <si>
    <t>Funding to support activities to strengthen/support families as a means to prevent children from entering alternative care unnecessarily was released per the government allocation.</t>
  </si>
  <si>
    <t>child care</t>
  </si>
  <si>
    <t>child protection</t>
  </si>
  <si>
    <t>working with children with disabilities and other special needs</t>
  </si>
  <si>
    <t>children's rights</t>
  </si>
  <si>
    <t>Funding to support foster care services was released per the government allocation.</t>
  </si>
  <si>
    <t>Financial contributions from private sector actors that support foster care is tracked by the government</t>
  </si>
  <si>
    <t>Financial contributions from development partners that support foster care is tracked by the government</t>
  </si>
  <si>
    <t>Financial contributions from private sector actors that support residential care is tracked by the government</t>
  </si>
  <si>
    <t>Funding to support supervised independent living was released per the government allocation.</t>
  </si>
  <si>
    <t>Financial contributions from private sector actors that support supervised independent living is tracked by the government</t>
  </si>
  <si>
    <t>Financial contributions from development partners that support supervised independent living is tracked by the government</t>
  </si>
  <si>
    <t>Funding to support nonrelative informal was released per the government allocation.</t>
  </si>
  <si>
    <t>Funding to support adoption was released per the government allocation.</t>
  </si>
  <si>
    <t>Funding to support adoption was allocated per the government budget(s).</t>
  </si>
  <si>
    <t>Funding to support reunification and reintegration was released per the government allocation.</t>
  </si>
  <si>
    <t>Financial contributions from private sector actors that support reunification and reintegration is tracked by the government</t>
  </si>
  <si>
    <t>Financial contributions from development partners that support reunification and reintegration is tracked by the government</t>
  </si>
  <si>
    <t>Funding to support activities to transition to a system that prioritizes family-based care was released per the government allocation.</t>
  </si>
  <si>
    <t>Financial contributions from private sector actors that support activities to transition to a system that prioritizes family-based care is tracked by the government</t>
  </si>
  <si>
    <t>Financial contributions from development partners that support activities to transition to a system that prioritizes family-based care is tracked by the government</t>
  </si>
  <si>
    <t xml:space="preserve">A system that documents authorized / registered prospective adoptive parents (PAPs) exists. </t>
  </si>
  <si>
    <t>Legal provisions for formal kinship care exist.</t>
  </si>
  <si>
    <t>National policy or strategy that addresses provisions for formal kinship care exists.</t>
  </si>
  <si>
    <t>A system of registration of formal kinship carers exists.</t>
  </si>
  <si>
    <t>Standards of practice to promote good-quality formal kinship care exist.</t>
  </si>
  <si>
    <t>A monitoring mechanism to ensure good-quality formal kinship care placements exists.</t>
  </si>
  <si>
    <t xml:space="preserve">Kinship Care (formal and informal) </t>
  </si>
  <si>
    <t>Formal Kinship Care</t>
  </si>
  <si>
    <t>Data are regularly collected (annually, quarterly, etc.) to monitor formal kinship care.</t>
  </si>
  <si>
    <t>Data quality assurance activities are conducted regularly for data related to formal kinship care (at least 1 time per year or according to applicable national guidelines).</t>
  </si>
  <si>
    <t>Informal Kinship Care</t>
  </si>
  <si>
    <t>National policy or strategy that addresses provisions for informal kinship care exists.</t>
  </si>
  <si>
    <t>Data are regularly collected (annually, quarterly, etc.) to monitor informal kinship care.</t>
  </si>
  <si>
    <t>Length of stay in informal kinship care</t>
  </si>
  <si>
    <t>Data quality assurance activities are conducted regularly for data related to informal kinship care (at least 1 time per year or according to applicable national guidelines).</t>
  </si>
  <si>
    <t xml:space="preserve">Costs for formal kinship care are included as a government budget line item in the: </t>
  </si>
  <si>
    <t>Funding to support formal kinship care was allocated per the government budgets.</t>
  </si>
  <si>
    <t xml:space="preserve">Costs for informal kinship care are included as a government budget line item in the: </t>
  </si>
  <si>
    <t>Funding to support informal kinship care was allocated per the government budgets.</t>
  </si>
  <si>
    <t>Funding to support formal kinship care was released per the government allocation.</t>
  </si>
  <si>
    <t>Financial contributions from private sector actors that support formal kinship care is tracked by the government</t>
  </si>
  <si>
    <t>Financial contributions from development partners that support formal kinship care is tracked by the government</t>
  </si>
  <si>
    <t>Funding to support informal kinship care was released per the government allocation.</t>
  </si>
  <si>
    <t>Are there training mechanisms that are building skills of staff involved in monitoring and supporting family reunification and/or reintegration</t>
  </si>
  <si>
    <t>Relevant governmental actors have been oriented or trained on their roles and responsibilities related to implementing the national policy/strategy.</t>
  </si>
  <si>
    <t>Relevant nongovernmental actors have been oriented or trained on their roles and responsibilities related to implementing the national policy/strategy.</t>
  </si>
  <si>
    <t>Relevant governmental actors have been oriented or trained on their roles and responsibilities related to implementing national policy/strategy.</t>
  </si>
  <si>
    <t>Relevant nongovernmental actors have been oriented or trained on their roles and responsibilities related to implementing national policy/strategy.</t>
  </si>
  <si>
    <t>Relevant governmental actors involved in kinship care have been oriented or trained on their roles and responsibilities related to implementing national policy/strategy.</t>
  </si>
  <si>
    <t>Relevant nongovernmental actors involved in kinship care have been oriented or trained on their roles and responsibilities related to implementing national policy/strategy.</t>
  </si>
  <si>
    <t>Relevant governmental actors involved in nonrelative informal care have been oriented or trained on their roles and responsibilities related to implementing national policy/strategy.</t>
  </si>
  <si>
    <t>Relevant nongovernmental actors (civil society organizations, private sector, etc.) involved in reunification have been oriented or trained on their roles and responsibilities related to implementing national policy/strategy.</t>
  </si>
  <si>
    <t>This includes data from governmental actors.</t>
  </si>
  <si>
    <t>This includes data from non-governmental actors.</t>
  </si>
  <si>
    <t xml:space="preserve">Sex of child </t>
  </si>
  <si>
    <t xml:space="preserve">Standard indicators to monitor prevention of unnecessary child-family separation services exist. </t>
  </si>
  <si>
    <t>Standardized indicators to monitor foster care services exist.</t>
  </si>
  <si>
    <t>Standard indicators to monitor residential care services exist.</t>
  </si>
  <si>
    <t xml:space="preserve">Standardized indicators to monitor supervised independent living services exist. </t>
  </si>
  <si>
    <t>Standard indicators to monitor informal kinship services care exist.</t>
  </si>
  <si>
    <t>Standard indicators to monitor nonrelative informal care services exist.</t>
  </si>
  <si>
    <t>Standard indicators to monitor child-family reunification and reintegration services exist.</t>
  </si>
  <si>
    <t>Costs required for services to strengthen/support families as a means to prevent unnecessary child-family separation have been estimated.</t>
  </si>
  <si>
    <t>Costs for residential care services are estimated.</t>
  </si>
  <si>
    <t>Costs for supervised independent living arrangements are estimated.</t>
  </si>
  <si>
    <t>Costs for informal kinship care have been estimated.</t>
  </si>
  <si>
    <t>Costs for nonrelative informal care have been estimated.</t>
  </si>
  <si>
    <t>Costs for child-family reunification and reintegration services have been estimated.</t>
  </si>
  <si>
    <t>Mandatory procedures for the assessment, planning, and reviewing of children's placements in alternative care (e.g., case management guidelines) exist.</t>
  </si>
  <si>
    <t>The current workforce meets the standard caseload thresholds related to children in care for the following cadres:</t>
  </si>
  <si>
    <t xml:space="preserve">There are data at national and subnational levels that describe the reasons why children are placed in alternative care. </t>
  </si>
  <si>
    <t>early child development</t>
  </si>
  <si>
    <t>An advocacy and communication strategy that includes promoting appropriate foster care exists.</t>
  </si>
  <si>
    <t xml:space="preserve">Policy/strategy explicitly references support, and/or counseling services for informal kinship carers. </t>
  </si>
  <si>
    <t>Relevant governmental and nongovernmental actors involved in monitoring informal kinship care have been oriented or trained on their roles and responsibilities related to implementing national policy/strategy.</t>
  </si>
  <si>
    <t>A system of notification and/or registration of informal kinship carers exists.</t>
  </si>
  <si>
    <t>Authorities encourage informal kinship carers to notify of their informal care arrangement (e.g., by raising awareness on the need too make the care arrangement known in the benefit of the child)</t>
  </si>
  <si>
    <t xml:space="preserve">An advocacy and communication strategy on promoting positive norms on informal kinship care exists. </t>
  </si>
  <si>
    <t>Legislation on intercountry adoption is in line with the Hague Convention.</t>
  </si>
  <si>
    <t>Law officers / justice department staff</t>
  </si>
  <si>
    <t>This Strategy aims at increasing the number of adopted vulnerable children (e.g.children with disability, children with chronic diseases, etc.)</t>
  </si>
  <si>
    <t>The strategy aims at raising the awareness of staff and PAPs that intercountry adoption may be envisaged only when no appropriate domestic solution exists for a child.</t>
  </si>
  <si>
    <t xml:space="preserve">An advocacy and communication strategy that includes positive norms related to adoption exists. </t>
  </si>
  <si>
    <t xml:space="preserve">An advocacy and communication strategy that includes providing children/youth with opportunities to achieve positive outcomes and make successful transition to self-sufficiency exists.  </t>
  </si>
  <si>
    <t xml:space="preserve">An advocacy and communication strategy that includes positive norms related to residential care exists (e.g. that residential care is a measure of last resort, if no family-type alternative  is available). </t>
  </si>
  <si>
    <t>An advocacy and communication strategy that includes promoting the family reunification and reintegration exists.</t>
  </si>
  <si>
    <t xml:space="preserve">A knowledge, attitudes, and practice survey (or equivalent) that includes norms and behaviors related to children in institutions is conducted periodically (per national standards). </t>
  </si>
  <si>
    <t xml:space="preserve">An advocacy and communication strategy that includes positive norms related to family-based alternative care exists. </t>
  </si>
  <si>
    <t>specialized support for PAPs of children with disabilities.</t>
  </si>
  <si>
    <t>services for families prior to/post reunification (psychosocial, financial, etc.).</t>
  </si>
  <si>
    <t>specialized support for reintegration of children with disabilities</t>
  </si>
  <si>
    <t>Children's views are given due weight in accordance with their age and maturity by administrative and judicial proceedings in foster care placement decisions</t>
  </si>
  <si>
    <t>Support, and/or counseling services are available to informal kinship carers.</t>
  </si>
  <si>
    <t>Parents and carers participate in matters related to administrative and judicial proceedings for foster care placements</t>
  </si>
  <si>
    <t>Children are assessed through standardized processes, to determine when they are ready to transition out of foster care</t>
  </si>
  <si>
    <t>Children's views are given due weight in accordance with their age and maturity supervised independent living decisions</t>
  </si>
  <si>
    <t>Children are assessed through standardized processes, to determine when they are ready to transition out of supervised independent living</t>
  </si>
  <si>
    <t>Parents and carers participate in matters related to administrative proceedings for formal kinship care placements</t>
  </si>
  <si>
    <t>Special preparation, support, and/or counselling services are provided to children before, during and after placement in formal kinship care</t>
  </si>
  <si>
    <t>Children's views are given due weight in accordance with their age and maturity by administrative and judicial proceedings in formal kinship care placement decisions</t>
  </si>
  <si>
    <t>Children are assessed through standardized processes, to determine when they are ready to transition out of kinship care</t>
  </si>
  <si>
    <t>specialized support for adoptive carers of children with disabilities</t>
  </si>
  <si>
    <t>Parents and carers participate in matters related to administrative and judicial proceedings for adoption placements</t>
  </si>
  <si>
    <t>Special preparation, support, and/or counselling services are provided to children before, during and after adoption placement</t>
  </si>
  <si>
    <t>Children's views are given due weight in accordance with their age and maturity by administrative and judicial proceedings in adoption placement decisions</t>
  </si>
  <si>
    <t>Children's views are given due weight in accordance with their age and maturity by administrative and judicial proceedings in reunification decisions</t>
  </si>
  <si>
    <t>There are staff with responsibility to monitor informal kinship care placements</t>
  </si>
  <si>
    <t>Mostly</t>
  </si>
  <si>
    <t>Slightly</t>
  </si>
  <si>
    <t>Legal provisions for family reunification/reintegration exist.</t>
  </si>
  <si>
    <t xml:space="preserve">National policy/strategy that includes provisions for child-family reunification/reintegration includes the following: </t>
  </si>
  <si>
    <t>A monitoring mechanism to ensure quality delivery of family reunification/reintegration services exists.</t>
  </si>
  <si>
    <t>Data are regularly collected (annually, quarterly, etc.) to monitor family reunification/reintegration services/programs.</t>
  </si>
  <si>
    <t xml:space="preserve">An advocacy and communication strategy on promoting positive norms on formal kinship care as the second best option for caring a child (in case family reintegration or adoption is not possible) exists. </t>
  </si>
  <si>
    <t>Children whose caregivers are disabled are receiving specialized support.</t>
  </si>
  <si>
    <t>Services for dealing with children born in custody (e.g. born when mother is in prison)</t>
  </si>
  <si>
    <t>Financial contributions from private sector actors that provide support  to activities to strengthen/support families as a means to prevent children from entering alternative care unnecessarily are tracked by the government</t>
  </si>
  <si>
    <t>Financial contributions from development partners that provide support  to activities to strengthen/support families as a means to prevent children from entering alternative care unnecessarily are tracked by the government</t>
  </si>
  <si>
    <t>National legislation and/or guidelines clearly state what happens when formal kinship carers do not meet the minimum standards.</t>
  </si>
  <si>
    <t xml:space="preserve">Quality assurance of formal kinship care placements is conducted regularly (per national standards, if applicable). </t>
  </si>
  <si>
    <t>Costs for formal kinship care have been estimated.</t>
  </si>
  <si>
    <t>National policy/strategy that includes provisions for informal kinship care includes a description of the role of government to provide support and/or oversight of informal kinship care arrangements.</t>
  </si>
  <si>
    <t>Oversight mechanisms of nonrelative informal care exist to protect children in nonrelative informal care from abuse, neglect, child labor, and all forms of exploitation.</t>
  </si>
  <si>
    <t>Standards of practice to promote the quality of family strengthening/support services exist.</t>
  </si>
  <si>
    <t>National policy/strategy includes a systematic process to determine the best interest of the child (e.g., gatekeeping) for foster care placement determinations.</t>
  </si>
  <si>
    <t>Costs for provision of foster care services have been estimated.</t>
  </si>
  <si>
    <t>Costs for foster care service provision are a government budget line item in the:</t>
  </si>
  <si>
    <t>Standard indicators to monitor formal kinship care service provision exist.</t>
  </si>
  <si>
    <t>There is a designated body/agency in charge of adoption placement determinations.</t>
  </si>
  <si>
    <t>Relevant governmental actors involved in reunification have been oriented or trained on their roles and responsibilities related to implementing national policy/strategy.</t>
  </si>
  <si>
    <t>All alternative care service providers are registered and authorized to operate by a competent authority.</t>
  </si>
  <si>
    <t>The body/agency has an established mechanism for cooperation with authorities in receiving countries in relation to intercountry adoption</t>
  </si>
  <si>
    <t>Services provided in residential care facilities address the needs of children with disabilities and other special needs.</t>
  </si>
  <si>
    <t xml:space="preserve">Nonrelative informal caregivers are ensured access to available services and benefits to help them discharge their duty to care for and protect the child. </t>
  </si>
  <si>
    <t xml:space="preserve">5a. National policy/strategy that includes foster care explicitly references the following: </t>
  </si>
  <si>
    <t xml:space="preserve">5b. The following areas are being provided: </t>
  </si>
  <si>
    <t xml:space="preserve">5a. The national policy/ strategy that includes residential care explicitly references provision of the following residential care facilities: </t>
  </si>
  <si>
    <t xml:space="preserve">5b. The following residential care facilities exist: </t>
  </si>
  <si>
    <t xml:space="preserve">4a. National policy/strategy that includes supervised independent living explicitly references the following: </t>
  </si>
  <si>
    <t xml:space="preserve">4b. The following service areas are being provided: </t>
  </si>
  <si>
    <t xml:space="preserve">4a. National policy/strategy that includes formal kinship care references the following: </t>
  </si>
  <si>
    <t xml:space="preserve">11a. National policy/strategy that includes adoption explicitly references the following: </t>
  </si>
  <si>
    <t xml:space="preserve">11b. The following service areas are being provided: </t>
  </si>
  <si>
    <t xml:space="preserve">4a. National policy/strategy that includes family reunification/reintegration explicitly references the following: </t>
  </si>
  <si>
    <t>Roles and responsibilities for collecting and reporting on these indicators across the following groups are documented:</t>
  </si>
  <si>
    <t>Foster care parents are made available by authorities responsible for placing children.</t>
  </si>
  <si>
    <t>Comments / Notes</t>
  </si>
  <si>
    <t xml:space="preserve">Instructions: 
1. Complete the participant matrix below, populating the name, title, and organization for each stakeholder that participates in the assessment. 
2. Within each Excel tab, provide a response for each statement. See below for guidance on response options. 
3. As you respond, in the comment column next to each statement, provide a written description or justification explaining why this response was given. 
4. Dashboards within this document automatically calculate. After you provide responses to all statements, use the dashboards to analyze and interpret the information. 
5. Develop an action plan, strategy, or the equivalent, based on the areas identified for improvement. </t>
  </si>
  <si>
    <t>Leadership &amp; governance</t>
  </si>
  <si>
    <t>M&amp;E and Information systems</t>
  </si>
  <si>
    <t>Service delivery mechanisms</t>
  </si>
  <si>
    <t>Social norms &amp; practices</t>
  </si>
  <si>
    <t>AREA OF CARE</t>
  </si>
  <si>
    <t>1. Cross Cutting</t>
  </si>
  <si>
    <t>2. Prevention</t>
  </si>
  <si>
    <t>3. Foster Care</t>
  </si>
  <si>
    <t>4. Residential Care</t>
  </si>
  <si>
    <t>6a. Formal Kinship Care</t>
  </si>
  <si>
    <t>6b. Informal Kinship Care</t>
  </si>
  <si>
    <t>7. Other Forms of Care</t>
  </si>
  <si>
    <t>8. Adoption</t>
  </si>
  <si>
    <t>9. Family Reunification and Reintegration</t>
  </si>
  <si>
    <t>10. System Deinstitutionalization</t>
  </si>
  <si>
    <t>5. Supervised Independent Living</t>
  </si>
  <si>
    <t>INFORMAL</t>
  </si>
  <si>
    <t>FORMAL</t>
  </si>
  <si>
    <t>An advocacy and communication strategy that includes promoting the prevention of unnecessary separation of the child from his/her family exists.</t>
  </si>
  <si>
    <t>Funding to support the functioning of residential care facilities was released per the government allocation.</t>
  </si>
  <si>
    <t>Term / phrase</t>
  </si>
  <si>
    <t>Definition</t>
  </si>
  <si>
    <t>Best Interest Determination</t>
  </si>
  <si>
    <t>A formal process with strict procedural safeguards designed to determine the child’s best interests for particularly important decisions affecting the child. It should facilitate adequate child participation without discrimination, involve decision-makers with relevant areas of expertise and balance all relevant factors in order to identify and recommend the best option</t>
  </si>
  <si>
    <t>Boarding schools/Internats</t>
  </si>
  <si>
    <t>Care institutions</t>
  </si>
  <si>
    <t>Children born in custody</t>
  </si>
  <si>
    <t>Facilities that take care of children through their growing years, providing education and residential care. They are usually hosting poor, disadvantaged or orphan children</t>
  </si>
  <si>
    <t>Complaint mechanism</t>
  </si>
  <si>
    <t>Data are regularly collected</t>
  </si>
  <si>
    <t>Data quality assurance activities</t>
  </si>
  <si>
    <t>Defined qualifications / profile (of staff)</t>
  </si>
  <si>
    <t>Emergency transit center</t>
  </si>
  <si>
    <t>Exceptional/Specific circumstances</t>
  </si>
  <si>
    <t>Explicitly references</t>
  </si>
  <si>
    <t>Family group conferencing</t>
  </si>
  <si>
    <t>“Family-type” group homes</t>
  </si>
  <si>
    <t>Family reintegration</t>
  </si>
  <si>
    <t>Family reunification</t>
  </si>
  <si>
    <t>Foster care</t>
  </si>
  <si>
    <t>Formal kinship care</t>
  </si>
  <si>
    <t>Functioning coordination body</t>
  </si>
  <si>
    <t>Gatekeeping</t>
  </si>
  <si>
    <t>Government- authorized agency/commission</t>
  </si>
  <si>
    <t>Information system</t>
  </si>
  <si>
    <t>Informal kinship care</t>
  </si>
  <si>
    <t>Institutions / institutional care</t>
  </si>
  <si>
    <t>Knowledge, attitudes and practice survey</t>
  </si>
  <si>
    <t>Legal provisions</t>
  </si>
  <si>
    <t>Monitoring mechanism (to ensure good quality services)</t>
  </si>
  <si>
    <t>National guidelines</t>
  </si>
  <si>
    <t>National policy</t>
  </si>
  <si>
    <t>Non-relative informal care</t>
  </si>
  <si>
    <t>Oversight mechanism</t>
  </si>
  <si>
    <t>Para professional</t>
  </si>
  <si>
    <t xml:space="preserve">The term “para” is defined as “next to” or “alongside of.” The para
professional would typically work next to or support the work of a professional in the same field. A para professional worker is trained to perform certain functions, but not always legally certified or licensed to practice as a full professional, which in some fields requires college or university degrees or specialized training
</t>
  </si>
  <si>
    <t>Para professional social service workers</t>
  </si>
  <si>
    <t>Para Social Worker</t>
  </si>
  <si>
    <t>A supervised para professional staff person or volunteer – often
community based – who serves the needs of vulnerable individuals including children and
families, particularly where social welfare systems are underdeveloped or severely stretched</t>
  </si>
  <si>
    <t>Prospective adoptive parents</t>
  </si>
  <si>
    <t>Quality assurance (of service)</t>
  </si>
  <si>
    <t>Registration (of children and/or caregivers)</t>
  </si>
  <si>
    <t>documentation of the name, contact and other details of a person used for tracking people</t>
  </si>
  <si>
    <t>Regulatory framework</t>
  </si>
  <si>
    <t>Residential care</t>
  </si>
  <si>
    <t>Service delivery</t>
  </si>
  <si>
    <t>Social norms</t>
  </si>
  <si>
    <t>Social service workforce</t>
  </si>
  <si>
    <t>Describes a variety of workers—paid and unpaid, governmental and nongovernmental—who staff the social service system and contribute to the care of vulnerable populations</t>
  </si>
  <si>
    <t>Specialized support (related to disability)</t>
  </si>
  <si>
    <t>Standard indicators to monitor</t>
  </si>
  <si>
    <t>Standards of practice to promote quality</t>
  </si>
  <si>
    <t>Standardized process</t>
  </si>
  <si>
    <t>Strategy</t>
  </si>
  <si>
    <t>Subnational</t>
  </si>
  <si>
    <t>Supervised independent living</t>
  </si>
  <si>
    <t>Temporary placement centers</t>
  </si>
  <si>
    <t>Unaccompanied children</t>
  </si>
  <si>
    <t>An up to 18-year-old child whose parents (or the only parent) has died, has been deprived of parental rights, has been declared incompetent to take care of the child, or avoids to take care of the child or protect their rights and interests, or has been recognized as dead, missing or unknown by procedures prescribed by the Law</t>
  </si>
  <si>
    <t>Voluntary registration (of informal caregivers)</t>
  </si>
  <si>
    <t xml:space="preserve">Family strengthening (services) </t>
  </si>
  <si>
    <t>Youth Care Professionals</t>
  </si>
  <si>
    <t xml:space="preserve">In some cases children may be separated from their family because of behavioural issues, such as abuse, neglect or domestic issues. Family strengthening services seek to remove these risks to separation through services such as parenting support, health and nutrition support, educational support, psychosocial support and household economic strengthening. </t>
  </si>
  <si>
    <t xml:space="preserve">A cadre of the workforce in some countries which generally provides care and support to children, including at risk of being separated from family care as well as children in alternative care. </t>
  </si>
  <si>
    <t xml:space="preserve">In some countries, care reform is coordinated with the education sector, in which educators may provide specialized services, such as for children with disabilities. In these cases, children with disabilities may receive specialized services in order to prevent them from being separated from family-based care, or as a means to support families after reunification. </t>
  </si>
  <si>
    <r>
      <t xml:space="preserve">Overview
</t>
    </r>
    <r>
      <rPr>
        <sz val="11"/>
        <rFont val="Century Gothic"/>
        <family val="2"/>
      </rPr>
      <t>The remaining tabs display dashboards that are automatically created based on responses to all of the statements in the tool. These dashboards are graphs designed to support stakeholders in reviewing and interpreting the results. Dashboards are displayed as one graph for each area of care (e.g., prevention of unnecessarily family separation, foster care, and residential care) with disaggregations for each system component.</t>
    </r>
    <r>
      <rPr>
        <b/>
        <sz val="11"/>
        <rFont val="Century Gothic"/>
        <family val="2"/>
      </rPr>
      <t xml:space="preserve">
Interpretation 
</t>
    </r>
    <r>
      <rPr>
        <sz val="11"/>
        <rFont val="Century Gothic"/>
        <family val="2"/>
      </rPr>
      <t xml:space="preserve">The graphs will assist in prioritizing areas for improvement. They will not help determine the precise action to be taken, but they will identify the general area(s) that require attention. Stakeholders must discuss the interventions/strategies to improve areas that require attention. When interpreting each graph, ask the following general questions: 
1) What are our strengthens? These are indicated by bars that are completely green. Do we agree that improvements are not required in these areas? 
2) What are our critical areas to improve? This is indicated by bars that are largely red or a mix of red and orange. Do we agree that these are critical areas that require priority attention? What interventions/strategies are required to improve each of these areas? 
3) What are our other areas to improve? This is indicated by bars that are largely yellow or a mix of green and yellow. Do we agree that these are areas that require some attention? What interventions/strategies are required to improve each of these areas?  </t>
    </r>
    <r>
      <rPr>
        <b/>
        <sz val="11"/>
        <rFont val="Century Gothic"/>
        <family val="2"/>
      </rPr>
      <t xml:space="preserve">
Action Planning
</t>
    </r>
    <r>
      <rPr>
        <sz val="11"/>
        <rFont val="Century Gothic"/>
        <family val="2"/>
      </rPr>
      <t>Based on the above guidance for interpretation, document action points that will help strengthen the system. Develop a full action plan that lists the activity/action, roles and responsibility, timeline, and how this action will be monitored (e.g., an indicator to measure progress).</t>
    </r>
  </si>
  <si>
    <t>Tool for Assessing, Addressing, and Monitoring National Alternative Care Systems</t>
  </si>
  <si>
    <t>Family-based setting</t>
  </si>
  <si>
    <t xml:space="preserve">Where summary data are available, it is possible to disaggregate data on informal kinship care services by: </t>
  </si>
  <si>
    <t xml:space="preserve">Access to quality health services (e.g., community-based health services or health vouchers/insurance) </t>
  </si>
  <si>
    <t>Private sector actors</t>
  </si>
  <si>
    <t>Child protection specialist</t>
  </si>
  <si>
    <t>Subnational/local government budgets</t>
  </si>
  <si>
    <t>Support and care services for adolescent parents and their children</t>
  </si>
  <si>
    <t xml:space="preserve">Support and care services for single parents and their children  </t>
  </si>
  <si>
    <t>Specialized disability services to support children with disabilities to live with families</t>
  </si>
  <si>
    <t>Access to social protection</t>
  </si>
  <si>
    <t xml:space="preserve">Economic strengthening </t>
  </si>
  <si>
    <t>These activities target subnational government staff.</t>
  </si>
  <si>
    <t>These activities target national government staff.</t>
  </si>
  <si>
    <t>Relevant governmental actors involved in nonrelative informal care have been oriented on their roles and responsibilities related to implementing national policy/strategy.</t>
  </si>
  <si>
    <t>Relevant non-governmental actors involved in nonrelative informal care have been trained on their roles and responsibilities related to implementing national policy/strategy.</t>
  </si>
  <si>
    <t>Relevant non-governmental actors involved in nonrelative informal care have been oriented on their roles and responsibilities related to implementing national policy/strategy.</t>
  </si>
  <si>
    <t>Policy/strategy includes provisions for domestic adoption.</t>
  </si>
  <si>
    <t>Policy/strategy includes provisions for intercountry adoption.</t>
  </si>
  <si>
    <t>Special preparation, support, and/or counseling services for PAPs are being provided before placement.</t>
  </si>
  <si>
    <t>Special preparation, support, and/or counseling services for PAPs are being provided during placement.</t>
  </si>
  <si>
    <t>Special preparation, support, and/or counseling services for PAPs are being provided after placement.</t>
  </si>
  <si>
    <t xml:space="preserve">Standardized indicators to monitor intercountry adoption services exist. </t>
  </si>
  <si>
    <t xml:space="preserve">Standardized indicators to monitor domestic adoption services exist. </t>
  </si>
  <si>
    <t>This body is multisectoral in its membership.</t>
  </si>
  <si>
    <t>This body includes all relevant government agencies in its membership.</t>
  </si>
  <si>
    <t>Guidelines on how to appropriately close residential care facilities exist.</t>
  </si>
  <si>
    <t>Guidelines on how to appropriately transform residential care facilities exist.</t>
  </si>
  <si>
    <t>There is a national regulatory framework to authorize foster carers.</t>
  </si>
  <si>
    <t>There is a national regulatory framework to register foster carers.</t>
  </si>
  <si>
    <t xml:space="preserve">As summary data are available, summary data disaggregated by sex is available related to family strengthening/support services/programs by: </t>
  </si>
  <si>
    <t xml:space="preserve">Summary data disaggregated by sex is available related to residential care by: </t>
  </si>
  <si>
    <t xml:space="preserve">Where summary data are available, summary data disaggregated by sex is available related to supervised independent living by: </t>
  </si>
  <si>
    <t xml:space="preserve">As summary data are available, summary data disaggregated by sex is available related to foster care programs by: </t>
  </si>
  <si>
    <t xml:space="preserve">As summary data are available, summary data disaggregated by sex is available related to formal kinship care services by: </t>
  </si>
  <si>
    <t xml:space="preserve">As summary data are available, summary data disaggregated by sex is available related to nonrelative informal care services by: </t>
  </si>
  <si>
    <t xml:space="preserve">As summary data are available, summary data disaggregated by sex is available related to adoption by: </t>
  </si>
  <si>
    <t xml:space="preserve">As summary data are available, summary data disaggregated by sex is available related to family reunification and reintegration by: </t>
  </si>
  <si>
    <t>There are training mechanisms to help staff build skills for monitoring and supporting foster care placements</t>
  </si>
  <si>
    <t>BCN guidelines state: To guide policies, decisions and activities of all concerned with social protection and child welfare in both the public and the private sectors, including civil society.</t>
  </si>
  <si>
    <t>Child respite care</t>
  </si>
  <si>
    <t>Respite care refers to daycare or planned short-term care arrangements for children whose parents would be unable to cope full-time.</t>
  </si>
  <si>
    <t>Response Types: 
All statements in the tool have drop-down response options. There are two sets of different response options in the tool, and only one type of response option per statement. Participants must select from the drop-down list provided for each question. Not Applicable (N/A) is not provided as a repsonse option and respondants should indicate "No" where something does exist. The two different response options are as follows: 
Where possible responses can fall across a range, these are the options:  
Response Option 1—select one response from a drop-down list of four options: 
1) Completely: This statement is fully correct/true and there is no room for improvement.
2) Mostly: This statement is mostly correct/true and minimal improvements are needed.
3) Slightly: This statement is somewhat correct/true and moderate improves are needed. 
4) Not at all: This statement is incorrect/untrue and there is substantial room for improvement.
Where possible responses are clear-cut, these are the options:
Response Option 2—select one response from a drop-down list of three options:
1) Yes: This statement is fully correct/true and there is no room for improvement.
2) No: This statement is incorrect/untrue and moderate to substantial improvements are needed.</t>
  </si>
  <si>
    <t xml:space="preserve">Legal provisions exist to strengthen families or ensure support for families in meeting their responsibilities towards their child </t>
  </si>
  <si>
    <t>There are training mechanisms that are building skills of staff involved in monitoring and supporting residential care (e.g. Workshops, mentoring, supervision, etc.)</t>
  </si>
  <si>
    <t xml:space="preserve">There are training mechanisms in the following areas aimed at building skills of staff involved in strengthening/supporting families ((e.g. Workshops, mentoring, supervision, etc.): </t>
  </si>
  <si>
    <t>There are training mechanisms to help staff build skills for the monitoring and support of foster care placements (e.g. Workshops, mentoring, supervision, etc.)</t>
  </si>
  <si>
    <t>There are training mechanisms that are building skills of staff involved in monitoring and supporting supervised independent living (e.g. Workshops, mentoring, supervision, etc.)</t>
  </si>
  <si>
    <t>There are training mechanisms that are building skills of staff involved in monitoring and supporting formal kinship care (e.g. Workshops, mentoring, supervision, etc.)</t>
  </si>
  <si>
    <t>There are training mechanisms that are building skills of staff involved in monitoring and supporting adoption placements (e.g. Workshops, mentoring, supervision, etc.)</t>
  </si>
  <si>
    <t>Activities (e.g. awareness and advocacy campaigns, communication, social mobilization, trainings, etc.) aimed at prioritizing prevention of unnecessary child-family separation over placement of the child in residential or other form of alternative care have been conducted in the last year.</t>
  </si>
  <si>
    <t>Activities (e.g. communication and advocacy campaigns, etc.) aimed at informing and raising the awareness of the general public on foster care as a more adequate form of care compared to residential care have been conducted in the last year.</t>
  </si>
  <si>
    <t>Activities (awareness campaigns, trainings, etc.) aimed at changing the negative social norms in which placing a child without parental care in a residential institution is the best form of protection,  have been conducted in the last year.</t>
  </si>
  <si>
    <t>Activities (awareness campaigns, trainings, etc.) aimed at prioritizing family reunification and reintegration over placement of the child in residential or other form of alternative care  have been conducted in the last year.</t>
  </si>
  <si>
    <t>Activities (awareness campaigns, trainings, etc.) aimed at changing negative social norms related to child institutionalization (e.g., prioritizing residential care instead of family-based care)  have been conducted in the last year.</t>
  </si>
  <si>
    <t>Costs for facilitating adoptions are estimated.</t>
  </si>
  <si>
    <t xml:space="preserve">Costs for facilitating adoptions are included as a budget line item in the: </t>
  </si>
  <si>
    <t xml:space="preserve">National guidelines clearly state the consequences of residential care facilities not meeting the minimum standards. </t>
  </si>
  <si>
    <t xml:space="preserve">National guidelines clearly state the consequences of service providers not meeting the minimum standards. </t>
  </si>
  <si>
    <t>Locality of RCF (urban/rural)</t>
  </si>
  <si>
    <t xml:space="preserve">Children with disabilities who are in alternative care receive specialized support. </t>
  </si>
  <si>
    <t>Children in emergency/special circumstances are placed in temporary care.</t>
  </si>
  <si>
    <t>Relevant governmental actors have been oriented or trained on the national case management procedures.</t>
  </si>
  <si>
    <t>Relevant non-governmental actors have been oriented or trained on the national case management procedures.</t>
  </si>
  <si>
    <t>Procedures to conduct an assessment of the circumstances affecting the child that takes into account the child’s longer-term care and development</t>
  </si>
  <si>
    <t>Procedures to conduct an assessment of the circumstances affecting the child that takes into account the child’s immediate safety and well-being</t>
  </si>
  <si>
    <t xml:space="preserve">Procedures for stating the specific goals and measures in each plan for a child's alternative care (e.g., care plan) </t>
  </si>
  <si>
    <t>Procedures to register and trace unaccompanied or separated children in emergency situations</t>
  </si>
  <si>
    <t>There are subnational strategies/work plans that align with the national policy/strategy.</t>
  </si>
  <si>
    <t xml:space="preserve">National guidelines clearly state the consequences when family strengthening/support service providers do not meet the minimum standards. </t>
  </si>
  <si>
    <t xml:space="preserve">The following staff have defined profiles/job descriptions relevant to their roles and responsibilities in providing family strengthening / support services: </t>
  </si>
  <si>
    <t xml:space="preserve">Prevention may cover a range of programs and services in a given country. Before conducting the assessment countries should consider identifying the key prevention services, policies, strategies, etc. The questions below can be amended to account for these specific programs/strategies, as appropriate for the country. </t>
  </si>
  <si>
    <r>
      <t xml:space="preserve">Special preparation, support, and/or counseling services for </t>
    </r>
    <r>
      <rPr>
        <i/>
        <u/>
        <sz val="10"/>
        <rFont val="Century Gothic"/>
        <family val="2"/>
      </rPr>
      <t>foster carers</t>
    </r>
    <r>
      <rPr>
        <i/>
        <sz val="10"/>
        <rFont val="Century Gothic"/>
        <family val="2"/>
      </rPr>
      <t xml:space="preserve"> available </t>
    </r>
    <r>
      <rPr>
        <i/>
        <u/>
        <sz val="10"/>
        <rFont val="Century Gothic"/>
        <family val="2"/>
      </rPr>
      <t>before</t>
    </r>
    <r>
      <rPr>
        <i/>
        <sz val="10"/>
        <rFont val="Century Gothic"/>
        <family val="2"/>
      </rPr>
      <t xml:space="preserve"> the placement.</t>
    </r>
  </si>
  <si>
    <r>
      <t xml:space="preserve">Special preparation, support, and/or counseling services for </t>
    </r>
    <r>
      <rPr>
        <i/>
        <u/>
        <sz val="10"/>
        <rFont val="Century Gothic"/>
        <family val="2"/>
      </rPr>
      <t>foster carers</t>
    </r>
    <r>
      <rPr>
        <i/>
        <sz val="10"/>
        <rFont val="Century Gothic"/>
        <family val="2"/>
      </rPr>
      <t xml:space="preserve"> available </t>
    </r>
    <r>
      <rPr>
        <i/>
        <u/>
        <sz val="10"/>
        <rFont val="Century Gothic"/>
        <family val="2"/>
      </rPr>
      <t>during</t>
    </r>
    <r>
      <rPr>
        <i/>
        <sz val="10"/>
        <rFont val="Century Gothic"/>
        <family val="2"/>
      </rPr>
      <t xml:space="preserve"> the placement.</t>
    </r>
  </si>
  <si>
    <r>
      <t>Special preparation, support, and/or counseling services for</t>
    </r>
    <r>
      <rPr>
        <i/>
        <u/>
        <sz val="10"/>
        <rFont val="Century Gothic"/>
        <family val="2"/>
      </rPr>
      <t xml:space="preserve"> foster carers</t>
    </r>
    <r>
      <rPr>
        <i/>
        <sz val="10"/>
        <rFont val="Century Gothic"/>
        <family val="2"/>
      </rPr>
      <t xml:space="preserve"> available</t>
    </r>
    <r>
      <rPr>
        <i/>
        <u/>
        <sz val="10"/>
        <rFont val="Century Gothic"/>
        <family val="2"/>
      </rPr>
      <t xml:space="preserve"> after</t>
    </r>
    <r>
      <rPr>
        <i/>
        <sz val="10"/>
        <rFont val="Century Gothic"/>
        <family val="2"/>
      </rPr>
      <t xml:space="preserve"> the placement.</t>
    </r>
  </si>
  <si>
    <r>
      <t xml:space="preserve">Special preparation, support, and/or counselling services are provided to </t>
    </r>
    <r>
      <rPr>
        <i/>
        <u/>
        <sz val="10"/>
        <rFont val="Century Gothic"/>
        <family val="2"/>
      </rPr>
      <t>children</t>
    </r>
    <r>
      <rPr>
        <i/>
        <sz val="10"/>
        <rFont val="Century Gothic"/>
        <family val="2"/>
      </rPr>
      <t xml:space="preserve"> </t>
    </r>
    <r>
      <rPr>
        <i/>
        <u/>
        <sz val="10"/>
        <rFont val="Century Gothic"/>
        <family val="2"/>
      </rPr>
      <t>before</t>
    </r>
    <r>
      <rPr>
        <i/>
        <sz val="10"/>
        <rFont val="Century Gothic"/>
        <family val="2"/>
      </rPr>
      <t xml:space="preserve"> placement in foster care.</t>
    </r>
  </si>
  <si>
    <r>
      <t xml:space="preserve">Special preparation, support, and/or counselling services are provided to </t>
    </r>
    <r>
      <rPr>
        <i/>
        <u/>
        <sz val="10"/>
        <rFont val="Century Gothic"/>
        <family val="2"/>
      </rPr>
      <t>children</t>
    </r>
    <r>
      <rPr>
        <i/>
        <sz val="10"/>
        <rFont val="Century Gothic"/>
        <family val="2"/>
      </rPr>
      <t xml:space="preserve"> </t>
    </r>
    <r>
      <rPr>
        <i/>
        <u/>
        <sz val="10"/>
        <rFont val="Century Gothic"/>
        <family val="2"/>
      </rPr>
      <t>during</t>
    </r>
    <r>
      <rPr>
        <i/>
        <sz val="10"/>
        <rFont val="Century Gothic"/>
        <family val="2"/>
      </rPr>
      <t xml:space="preserve"> placement in foster care.</t>
    </r>
  </si>
  <si>
    <r>
      <t xml:space="preserve">Special preparation, support, and/or counselling services are provided to </t>
    </r>
    <r>
      <rPr>
        <i/>
        <u/>
        <sz val="10"/>
        <rFont val="Century Gothic"/>
        <family val="2"/>
      </rPr>
      <t>children</t>
    </r>
    <r>
      <rPr>
        <i/>
        <sz val="10"/>
        <rFont val="Century Gothic"/>
        <family val="2"/>
      </rPr>
      <t xml:space="preserve"> </t>
    </r>
    <r>
      <rPr>
        <i/>
        <u/>
        <sz val="10"/>
        <rFont val="Century Gothic"/>
        <family val="2"/>
      </rPr>
      <t>after</t>
    </r>
    <r>
      <rPr>
        <i/>
        <sz val="10"/>
        <rFont val="Century Gothic"/>
        <family val="2"/>
      </rPr>
      <t xml:space="preserve"> placement in foster care.</t>
    </r>
  </si>
  <si>
    <t>Specialized disability services for foster carers of children with disabilities</t>
  </si>
  <si>
    <t xml:space="preserve">The following staff have defined profiles/job descriptions relevant to their roles and responsibilities in foster care: </t>
  </si>
  <si>
    <t xml:space="preserve">Specialized support for children in residential care with disabilities </t>
  </si>
  <si>
    <t xml:space="preserve">The following staff have defined profiles/job descriptions relevant to their roles and responsibilities in residential care: </t>
  </si>
  <si>
    <r>
      <t xml:space="preserve">Special preparation, support, and/or counseling services for children/youth </t>
    </r>
    <r>
      <rPr>
        <i/>
        <u/>
        <sz val="10"/>
        <rFont val="Century Gothic"/>
        <family val="2"/>
      </rPr>
      <t>before</t>
    </r>
    <r>
      <rPr>
        <i/>
        <sz val="10"/>
        <rFont val="Century Gothic"/>
        <family val="2"/>
      </rPr>
      <t xml:space="preserve"> supervised independent living</t>
    </r>
  </si>
  <si>
    <r>
      <t xml:space="preserve">Special preparation, support, and/or counseling services for children/youth </t>
    </r>
    <r>
      <rPr>
        <i/>
        <u/>
        <sz val="10"/>
        <rFont val="Century Gothic"/>
        <family val="2"/>
      </rPr>
      <t>during</t>
    </r>
    <r>
      <rPr>
        <i/>
        <sz val="10"/>
        <rFont val="Century Gothic"/>
        <family val="2"/>
      </rPr>
      <t xml:space="preserve"> supervised independent living</t>
    </r>
  </si>
  <si>
    <r>
      <t xml:space="preserve">Special preparation, support, and/or counseling services for children/youth </t>
    </r>
    <r>
      <rPr>
        <i/>
        <u/>
        <sz val="10"/>
        <rFont val="Century Gothic"/>
        <family val="2"/>
      </rPr>
      <t>after</t>
    </r>
    <r>
      <rPr>
        <i/>
        <sz val="10"/>
        <rFont val="Century Gothic"/>
        <family val="2"/>
      </rPr>
      <t xml:space="preserve"> supervised independent living</t>
    </r>
  </si>
  <si>
    <t xml:space="preserve">The following staff have defined profiles/job descriptions relevant to their roles and responsibilities in supervised independent living: </t>
  </si>
  <si>
    <t>Activities (awareness campaigns, trainings, etc.) aimed at making independent living accessible and viable (e.g. readily accessible to necessary services and adequate transportation) have been conducted in the last year.</t>
  </si>
  <si>
    <r>
      <t xml:space="preserve">Policy/strategy explicitly references special preparation, support, and/or counseling services for kinship carers </t>
    </r>
    <r>
      <rPr>
        <i/>
        <u/>
        <sz val="10"/>
        <rFont val="Century Gothic"/>
        <family val="2"/>
      </rPr>
      <t>before</t>
    </r>
    <r>
      <rPr>
        <i/>
        <sz val="10"/>
        <rFont val="Century Gothic"/>
        <family val="2"/>
      </rPr>
      <t xml:space="preserve"> the placement.</t>
    </r>
  </si>
  <si>
    <r>
      <t xml:space="preserve">Policy/strategy explicitly references special preparation, support, and/or counseling services for kinship carers </t>
    </r>
    <r>
      <rPr>
        <i/>
        <u/>
        <sz val="10"/>
        <rFont val="Century Gothic"/>
        <family val="2"/>
      </rPr>
      <t>during</t>
    </r>
    <r>
      <rPr>
        <i/>
        <sz val="10"/>
        <rFont val="Century Gothic"/>
        <family val="2"/>
      </rPr>
      <t xml:space="preserve"> the placement.</t>
    </r>
  </si>
  <si>
    <r>
      <t>Policy/strategy explicitly references special preparation, support, and/or counseling services for kinship carers</t>
    </r>
    <r>
      <rPr>
        <i/>
        <u/>
        <sz val="10"/>
        <rFont val="Century Gothic"/>
        <family val="2"/>
      </rPr>
      <t xml:space="preserve"> after</t>
    </r>
    <r>
      <rPr>
        <i/>
        <sz val="10"/>
        <rFont val="Century Gothic"/>
        <family val="2"/>
      </rPr>
      <t xml:space="preserve"> the placement.</t>
    </r>
  </si>
  <si>
    <t>Specialized support for kinship carers of children with disabilities</t>
  </si>
  <si>
    <t xml:space="preserve">The following staff have defined profile/job descriptions relevant to their roles and responsibilities in formal kinship care: </t>
  </si>
  <si>
    <t>There is a system to register and trace children in formal kinship care.</t>
  </si>
  <si>
    <r>
      <t xml:space="preserve">Activities (awareness campaigns, trainings, etc.) aimed at changing the social norms related to formal kinship carers duty of care and financial assistance have been conducted in the last year. </t>
    </r>
    <r>
      <rPr>
        <sz val="10"/>
        <rFont val="Century Gothic"/>
        <family val="2"/>
      </rPr>
      <t>(Note: this pertains to the moral duties of a kinship carer and the views around fianancial compensation to carry out child care services, despite the financial and employment status of the carer. )</t>
    </r>
  </si>
  <si>
    <t xml:space="preserve">The following staff have defined profiles/job descriptions relevant to their roles and responsibilities in adoption: </t>
  </si>
  <si>
    <t>Activities (e.g. campaigns, etc.) that promote positive norms on adoption as a permanent solution to a child without parental care (when reintegration is not possible) have been conducted in the last year.</t>
  </si>
  <si>
    <r>
      <t xml:space="preserve">Special preparation, support, and/or counselling services are provided to children </t>
    </r>
    <r>
      <rPr>
        <i/>
        <u/>
        <sz val="10"/>
        <rFont val="Century Gothic"/>
        <family val="2"/>
      </rPr>
      <t>before</t>
    </r>
    <r>
      <rPr>
        <i/>
        <sz val="10"/>
        <rFont val="Century Gothic"/>
        <family val="2"/>
      </rPr>
      <t xml:space="preserve"> reunification</t>
    </r>
  </si>
  <si>
    <r>
      <t xml:space="preserve">Special preparation, support, and/or counselling services are provided to children </t>
    </r>
    <r>
      <rPr>
        <i/>
        <u/>
        <sz val="10"/>
        <rFont val="Century Gothic"/>
        <family val="2"/>
      </rPr>
      <t>during</t>
    </r>
    <r>
      <rPr>
        <i/>
        <sz val="10"/>
        <rFont val="Century Gothic"/>
        <family val="2"/>
      </rPr>
      <t xml:space="preserve"> reunification</t>
    </r>
  </si>
  <si>
    <r>
      <t xml:space="preserve">Special preparation, support, and/or counselling services are provided to children </t>
    </r>
    <r>
      <rPr>
        <i/>
        <u/>
        <sz val="10"/>
        <rFont val="Century Gothic"/>
        <family val="2"/>
      </rPr>
      <t>after</t>
    </r>
    <r>
      <rPr>
        <i/>
        <sz val="10"/>
        <rFont val="Century Gothic"/>
        <family val="2"/>
      </rPr>
      <t xml:space="preserve"> reunification</t>
    </r>
  </si>
  <si>
    <t xml:space="preserve">The following staff have defined profiles/job descriptions relevant to their roles and responsibilities in family reunification and reintegration: </t>
  </si>
  <si>
    <t xml:space="preserve">The UN Guidelines list “other family-based” care placements as an alternative form of care, distinct from residential care, but do not define such settings. New proposed definition per source: A short- or long-term care arrangement agreed with, but not ordered by, a competent authority, whereby a child is placed in the domestic environment of a family whose head(s) have been selected and prepared to provide such care, and are financially and non-financially supported in doing so. (sourceL https://www.google.com/search?q=family+based+setting+definition&amp;oq=family+based+setting+definition&amp;aqs=chrome..69i57.4448j0j7&amp;sourceid=chrome&amp;ie=UTF-8) </t>
  </si>
  <si>
    <t xml:space="preserve">Staff who work with children and families at the community level, interfacing with the community social workers; Support development initiatives, interventions, documentation and research related to family care and alternative care programs; provide technical expertise to support the child protection field (source: https://bettercarenetwork.org/sites/default/files/Child%20Protection%20Specialist%20Cambodia.pdf) </t>
  </si>
  <si>
    <t xml:space="preserve">See “institutions” </t>
  </si>
  <si>
    <t>Children who are born to a mother who is in custody, such as jail or prison</t>
  </si>
  <si>
    <t>Staff who support vulnerable people within their communities. In some countries, community development officers play a role in the prevention, reintegration and reunification of children in alternative care</t>
  </si>
  <si>
    <t>Small residential facilities provided for the temporary placement of groups of children without parental care, including children with disability, often who cannot be placed in foster care or adopted</t>
  </si>
  <si>
    <t>Data that is collected from relevant stakeholders on a routine basis, such as monthly, quarterly, semi-annually or annually. Ideally, the frequency of data collection would be set in national standards, but in the absence of its documentation, frequency may be observed informally, in practice</t>
  </si>
  <si>
    <t>Telephone helplines, websites or any other system within schools, social welfare or, law enforcement institutions or communities through which children in alternative care can notify concerns regarding their treatment or conditions of placement and report abuse, speak to a trained counsellor in confidence and ask for support and advice. Such mechanisms should be well-publicized and easily accessible to children and should guarantee the safety of children and confidentiality of reporting</t>
  </si>
  <si>
    <t>Activities to ensure the quality of data collection and to check, verify or validate the degree to which data correctly describes what it is intended to describe. Activities may include data auditing or data “spot checks” which quickly check for inconsistencies in data or analysis. Other data quality assurance activities may be used as well, such as data cleaning (e.g. removing outliers, missing data interpolation) to remove anomalies in the data and improve data quality for safe information use.</t>
  </si>
  <si>
    <t>Standard document that outlines the type of educational and/or professional experience that is required to obtain a given position</t>
  </si>
  <si>
    <t>A safe place where refugee children and their parents could be brought in to prepare for resettlement in a new home, and often receive basic service, such as  medical examinations and treatment, orientation workshops and language courses geared to the countries where they will be resettling</t>
  </si>
  <si>
    <t>In the tool they are used in reference to the placement of children 0-3  old in residential care or when placement in a family-type setting does not apply. In this context, they refer to the prevention of siblings being separated; as a planned temporary measure; or as an emergency short-term response (CELCIS, Moving forward: Implementing the ‘Guidelines for the Alternative Care of Children’, 2012)</t>
  </si>
  <si>
    <t>Language / content that is directly written in a document so that a person obviously may find the reference upon looking at the document</t>
  </si>
  <si>
    <t>A modality by which family members and social workers get together to discuss the situation of the family, how does it affects the child (children) and what would be the best care solution for the child</t>
  </si>
  <si>
    <t>The process of a separated child making what is anticipated to be a permanent transition back to his or her family and community of origin, in order to receive protection and care and to find a sense of belonging and purpose in all spheres of life (Family for Every Child, Guidelines on Children’s Reintegration, 2016). Reintegration occurs before and after reunification</t>
  </si>
  <si>
    <t>The physical return of children in out-of-home care to their families and communities of origin; the process of reintegration occurs (see “family reintegration” definition) before and after reunification</t>
  </si>
  <si>
    <t>Situations where children are placed by a competent authority for the purpose of alternative care in the domestic environment of a family other than the children’s own family that has been selected, qualified, approved and supervised for providing such care</t>
  </si>
  <si>
    <t>Group of stakeholders, representing government and non-governmental stakeholders from different sectors. A body is functional if it is meeting regularly (i.e. per the group’s terms of reference)</t>
  </si>
  <si>
    <t>A body which was given official permission by the Government to make decisions for something to happen or to give permission to a third party to do something</t>
  </si>
  <si>
    <t>Any private arrangement provided in a family environment, whereby the child is looked after on an ongoing or indefinite basis by the extended family or close friends of the family known to the child in their individual capacity, at the initiative of the child, his/her parents or other person without this arrangement having been ordered by an administrative or judicial authority or a duly accredited body</t>
  </si>
  <si>
    <t>Also known as a KAP survey, this is a representative study of a specific population to collect information on what is known, believed and done in relation to a particular topic. It helps reveal misconceptions and misunderstandings that influence people’s behaviours around a given topic. In many cases these are used to help identify common barriers related to people’s behaviours to a program, service or change occurring</t>
  </si>
  <si>
    <t>Mechanism to observe if services / programs are being implemented according to national quality service standards, acting as an accountability and learning mechanism to enhance the quality of care and/or support services</t>
  </si>
  <si>
    <t>A service addressed to mothers who are in crisis situations and at risk of placing their children in alternative care. In such a unit, a mother can live for a limited period of time with her child or children, whilst social workers assist in preparing her for an independent life. In many cases, the mother learns parenting skills, and in some cases she is supported to finish her education and/or gain employment and is assisted in repairing the relationship with her family</t>
  </si>
  <si>
    <t>A government document that describes a process or program; guidelines are often used to determine a course of action and support the implementation of a program, activity, or idea</t>
  </si>
  <si>
    <t>A course of government action in response to public problems. The policy is usually put in practice through laws and regulations, strategies, national programs and action plans</t>
  </si>
  <si>
    <t>Any private arrangement provided in a family environment, whereby the child is looked after on an ongoing or indefinite basis by people other than members of the extended family or close friends, in their individual capacity, at the initiative of the child, his/her parents or other person without this arrangement having been ordered by an administrative or judicial authority or a duly accredited body</t>
  </si>
  <si>
    <t>A body/agency/commission whose role is to supervise the implementation of policies and observance of legal provisions. In some jurisdictions, they have the mandate to force regulators and service providers to demonstrate and justify the relevance of their regulation (potential and existing) or compliance with certain standards, respectively, as well as to offer them technical advice</t>
  </si>
  <si>
    <t>Adult(s) that have usually cared for a child for a designated period of time and are likely to legally adopt the child. Often courts are the agency responsible for identifying and determining if parent(s) meet criteria to later adopt a child</t>
  </si>
  <si>
    <t>A systematic process of checking to see whether a service is meeting and maintaining a desired level of quality as stipulated in official standards of practice or minimum quality standards</t>
  </si>
  <si>
    <t>Government documented principles, rules or laws to govern behaviours, programs, services, etc. Regulation of a given issue may be fully covered in one document, or in multiple documents. A regulatory ‘framework’ accounts for all relevant documents</t>
  </si>
  <si>
    <t>Schools providing education and residential care to children with disability and children with special education needs</t>
  </si>
  <si>
    <t>Collective representations of acceptable group conduct as well as individual perceptions of particular group conduct that govern the behavior of members of a society or community</t>
  </si>
  <si>
    <t>Staff, often employed by the government, who manage and monitor social services. In some countries, this position requires a social work degree. Responsibilities of these officers vary across countries, but they may include child protection case management, provision of counselling and referral to access basic social services, among other responsibilities</t>
  </si>
  <si>
    <t>Specific health, education, care, case management services, etc., adapted to the needs of children with disability</t>
  </si>
  <si>
    <t>Metrics to regularly measure progress that have been written down and defined to ensure common understanding and use</t>
  </si>
  <si>
    <t>In the tool is used in reference to ‘children are assessed through standardized processes to determine when they are ready to transition out of care’. In this context, this refers to the tools and documented procedures to assess children with the explicit purpose to make a determination on if the child is ready to transition out of their current care situation</t>
  </si>
  <si>
    <t>A government documented plan or course of action to achieve a medium or long-term goal. It generally involves setting goals, determining actions to achieve the goals, and mobilizing resources to execute the actions. Strategies often support the practical implementation of a national policy</t>
  </si>
  <si>
    <t>The government administrative levels after the national, or central level. In many countries these are called provinces, regions, rayons, districts and/or wards</t>
  </si>
  <si>
    <t>Settings where children and young persons, accommodated in the community and living alone or in a small group, are encouraged and enabled to acquire the necessary competencies for autonomy in society through appropriate contact with, and access to, support workers. Such arrangements and support may be provided for individuals or small groups</t>
  </si>
  <si>
    <t>Institution for a temporary home, care and protection of the child in difficulty until reintegration into the biological, extended or adoptive family. Usually, children should not stay longer than 12 months in the centre</t>
  </si>
  <si>
    <t xml:space="preserve">Medical and para-medical staff, including speech therapists, kineto-therapists, therapeutic masseurs, psycho-therapists, etc.  </t>
  </si>
  <si>
    <t>Formalization of the informal care arrangement after a suitable lapse of time to the extent that the arrangement has proved to be in the best interests of the child to date and is expected to continue in the foreseeable future. This formalization should be done with the consent of the child and parents concerned.</t>
  </si>
  <si>
    <t>Care provided in any non-family-based group setting, such as places of safety for emergency care, transit centers in emergency situations, and all other short- and long-term residential care facilities, including group homes</t>
  </si>
  <si>
    <t>A statement within an agreement or a law that a particular thing must happen or be done (Cambridge dictionary)</t>
  </si>
  <si>
    <t>A process of making decisions about care in the best interests of children who are at risk of losing, or already without, adequate parental care. It is a systematic procedure to ensure that alternative care for children is used only when necessary and that the child receives the most suitable support to meet their individual needs</t>
  </si>
  <si>
    <t>Similar to community homes, also called ‘small group homes’, are arrangements whereby children are cared for in small groups, in a manner and under conditions that resemble those of an autonomous family, with one or more specific parental figures as caregivers, but not in those persons’ usual domestic environment</t>
  </si>
  <si>
    <t>A way in which services are delivered to intended beneficiaries. This includes knowledge on who is providing what type of services, and the knowledge that these services are being provided to intended beneficiaries. This does not account for if the services provided are able to meet all people in need of that services, but rather if the services exist</t>
  </si>
  <si>
    <t>Goes beyond if a child is disabled (yes) or not (no) to categorize in which way children are disabled (deaf, mute, blind, physically impaired, autistic, etc.)</t>
  </si>
  <si>
    <t>Family-based care within the child’s extended family or, in some jurisdictions, with close friends of the family known to the child (often referred to as fictive kin), which has been ordered by a competent administrative body or judicial authority</t>
  </si>
  <si>
    <t>A system for collecting, organizing, processing and analysis of data in order to inform evidence-based decisions about policy or programs. The purpose of an information system is to turn raw data into useful information that can be used for monitoring and evaluation of public policies and program</t>
  </si>
  <si>
    <t>An institution, or facility, which has the purpose of providing care and supervision for children on a 24-hour basis. In some countries, these are also referred to as ‘orphanages’ or ‘residential care’ (see definition of ‘residential care’)</t>
  </si>
  <si>
    <t>Refers to supervised para-professional staff or volunteers – often community based – who have received training to assist in the delivery of foundational social welfare services effectively</t>
  </si>
  <si>
    <t>Documented benchmarks that describe details of how services / programs should be delivered to provide quality care and/or support</t>
  </si>
  <si>
    <t>Crosscutting Issues</t>
  </si>
  <si>
    <t xml:space="preserve">This tool was developed by MEASURE Evaluation with support from USAID/DCOF. The MEASURE Evaluation team who participated in the development of this tool are Molly Cannon, Zulfiya Charyeva, Ismael Ddumba-Nyanzi, Camelia Gheorghe, Hasmik Ghukasyan, Mari Hickmann, and Michelle Li. </t>
  </si>
  <si>
    <t>3) Not applicable: this statement does not apply; development of this area is not part of the country's plans/strategy</t>
  </si>
  <si>
    <t>Definitions of key terms in assessment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</si>
</sst>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0"/>
      <color rgb="FF000000"/>
      <name val="Arial"/>
    </font>
    <font>
      <sz val="10"/>
      <name val="Arial"/>
      <family val="2"/>
    </font>
    <font>
      <b/>
      <sz val="10"/>
      <name val="Arial"/>
      <family val="2"/>
    </font>
    <font>
      <sz val="10"/>
      <color rgb="FF000000"/>
      <name val="Arial"/>
      <family val="2"/>
    </font>
    <font>
      <b/>
      <sz val="10"/>
      <color rgb="FF000000"/>
      <name val="Century Gothic"/>
      <family val="2"/>
    </font>
    <font>
      <sz val="10"/>
      <color rgb="FF000000"/>
      <name val="Century Gothic"/>
      <family val="2"/>
    </font>
    <font>
      <i/>
      <sz val="10"/>
      <color rgb="FF000000"/>
      <name val="Century Gothic"/>
      <family val="2"/>
    </font>
    <font>
      <b/>
      <sz val="10"/>
      <name val="Century Gothic"/>
      <family val="2"/>
    </font>
    <font>
      <i/>
      <sz val="10"/>
      <name val="Century Gothic"/>
      <family val="2"/>
    </font>
    <font>
      <sz val="10"/>
      <color rgb="FFFF0000"/>
      <name val="Century Gothic"/>
      <family val="2"/>
    </font>
    <font>
      <sz val="10"/>
      <name val="Century Gothic"/>
      <family val="2"/>
    </font>
    <font>
      <sz val="11"/>
      <name val="Century Gothic"/>
      <family val="2"/>
    </font>
    <font>
      <b/>
      <sz val="11"/>
      <name val="Century Gothic"/>
      <family val="2"/>
    </font>
    <font>
      <sz val="10"/>
      <name val="Calibri Light"/>
      <family val="2"/>
    </font>
    <font>
      <sz val="10"/>
      <color rgb="FF00B0F0"/>
      <name val="Century Gothic"/>
      <family val="2"/>
    </font>
    <font>
      <sz val="10"/>
      <color theme="5"/>
      <name val="Century Gothic"/>
      <family val="2"/>
    </font>
    <font>
      <u/>
      <sz val="10"/>
      <color theme="10"/>
      <name val="Arial"/>
      <family val="2"/>
    </font>
    <font>
      <u/>
      <sz val="10"/>
      <color theme="11"/>
      <name val="Arial"/>
      <family val="2"/>
    </font>
    <font>
      <b/>
      <sz val="10"/>
      <color theme="0"/>
      <name val="Century Gothic"/>
      <family val="2"/>
    </font>
    <font>
      <b/>
      <sz val="13"/>
      <color theme="0"/>
      <name val="Century Gothic"/>
      <family val="2"/>
    </font>
    <font>
      <b/>
      <sz val="12"/>
      <color rgb="FF000000"/>
      <name val="Century Gothic"/>
      <family val="2"/>
    </font>
    <font>
      <b/>
      <sz val="12"/>
      <color theme="0"/>
      <name val="Century Gothic"/>
      <family val="2"/>
    </font>
    <font>
      <b/>
      <sz val="15"/>
      <color rgb="FF000000"/>
      <name val="Century Gothic"/>
      <family val="2"/>
    </font>
    <font>
      <sz val="12"/>
      <color theme="0"/>
      <name val="Century Gothic"/>
      <family val="2"/>
    </font>
    <font>
      <b/>
      <sz val="15"/>
      <name val="Century Gothic"/>
      <family val="2"/>
    </font>
    <font>
      <b/>
      <sz val="12"/>
      <name val="Century Gothic"/>
      <family val="2"/>
    </font>
    <font>
      <b/>
      <sz val="15"/>
      <color rgb="FF000000"/>
      <name val="Century Gothic"/>
      <family val="2"/>
    </font>
    <font>
      <b/>
      <sz val="10"/>
      <color rgb="FF000000"/>
      <name val="Century Gothic"/>
      <family val="2"/>
    </font>
    <font>
      <sz val="10"/>
      <color rgb="FF000000"/>
      <name val="Century Gothic"/>
      <family val="2"/>
    </font>
    <font>
      <sz val="10"/>
      <color rgb="FF000000"/>
      <name val="Arial"/>
    </font>
    <font>
      <i/>
      <sz val="10"/>
      <color rgb="FF000000"/>
      <name val="Century Gothic"/>
      <family val="2"/>
    </font>
    <font>
      <b/>
      <sz val="12"/>
      <color theme="0"/>
      <name val="Century Gothic"/>
      <family val="2"/>
    </font>
    <font>
      <b/>
      <sz val="10"/>
      <name val="Century Gothic"/>
      <family val="2"/>
    </font>
    <font>
      <b/>
      <sz val="10"/>
      <color theme="0"/>
      <name val="Century Gothic"/>
      <family val="2"/>
    </font>
    <font>
      <i/>
      <sz val="10"/>
      <name val="Century Gothic"/>
      <family val="2"/>
    </font>
    <font>
      <sz val="10"/>
      <name val="Century Gothic"/>
      <family val="2"/>
    </font>
    <font>
      <sz val="12"/>
      <name val="Century Gothic"/>
      <family val="2"/>
    </font>
    <font>
      <b/>
      <sz val="15"/>
      <color rgb="FF000000"/>
      <name val="Century Gothic"/>
      <family val="2"/>
    </font>
    <font>
      <b/>
      <sz val="10"/>
      <color rgb="FF000000"/>
      <name val="Century Gothic"/>
      <family val="2"/>
    </font>
    <font>
      <sz val="10"/>
      <color rgb="FF000000"/>
      <name val="Century Gothic"/>
      <family val="2"/>
    </font>
    <font>
      <b/>
      <sz val="12"/>
      <color theme="0"/>
      <name val="Century Gothic"/>
      <family val="2"/>
    </font>
    <font>
      <b/>
      <sz val="10"/>
      <name val="Century Gothic"/>
      <family val="2"/>
    </font>
    <font>
      <sz val="10"/>
      <color rgb="FF000000"/>
      <name val="Arial"/>
    </font>
    <font>
      <i/>
      <sz val="10"/>
      <name val="Century Gothic"/>
      <family val="2"/>
    </font>
    <font>
      <i/>
      <sz val="10"/>
      <color rgb="FF000000"/>
      <name val="Century Gothic"/>
      <family val="2"/>
    </font>
    <font>
      <sz val="10"/>
      <color theme="5"/>
      <name val="Century Gothic"/>
      <family val="2"/>
    </font>
    <font>
      <b/>
      <sz val="10"/>
      <color theme="0"/>
      <name val="Century Gothic"/>
      <family val="2"/>
    </font>
    <font>
      <b/>
      <sz val="12"/>
      <color rgb="FF000000"/>
      <name val="Century Gothic"/>
      <family val="2"/>
    </font>
    <font>
      <b/>
      <sz val="16"/>
      <name val="Century Gothic"/>
      <family val="2"/>
    </font>
    <font>
      <sz val="11"/>
      <color rgb="FF000000"/>
      <name val="Century Gothic"/>
      <family val="2"/>
    </font>
    <font>
      <sz val="11"/>
      <color theme="1"/>
      <name val="Century Gothic"/>
      <family val="2"/>
    </font>
    <font>
      <b/>
      <sz val="11"/>
      <color theme="0"/>
      <name val="Century Gothic"/>
      <family val="2"/>
    </font>
    <font>
      <b/>
      <sz val="10"/>
      <color theme="1"/>
      <name val="Century Gothic"/>
      <family val="2"/>
    </font>
    <font>
      <b/>
      <sz val="11"/>
      <color rgb="FF000000"/>
      <name val="Century Gothic"/>
      <family val="2"/>
    </font>
    <font>
      <i/>
      <sz val="11"/>
      <color rgb="FF000000"/>
      <name val="Century Gothic"/>
      <family val="2"/>
    </font>
    <font>
      <sz val="10"/>
      <color rgb="FFFF0000"/>
      <name val="Arial"/>
      <family val="2"/>
    </font>
    <font>
      <i/>
      <sz val="10"/>
      <color theme="0" tint="-0.499984740745262"/>
      <name val="Arial"/>
      <family val="2"/>
    </font>
    <font>
      <b/>
      <i/>
      <sz val="12"/>
      <name val="Century Gothic"/>
      <family val="2"/>
    </font>
    <font>
      <i/>
      <u/>
      <sz val="10"/>
      <name val="Century Gothic"/>
      <family val="2"/>
    </font>
    <font>
      <b/>
      <sz val="18"/>
      <name val="Century Gothic"/>
      <family val="2"/>
    </font>
  </fonts>
  <fills count="1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FF00"/>
        <bgColor indexed="64"/>
      </patternFill>
    </fill>
    <fill>
      <patternFill patternType="solid">
        <fgColor theme="6"/>
        <bgColor indexed="64"/>
      </patternFill>
    </fill>
    <fill>
      <patternFill patternType="solid">
        <fgColor rgb="FFFFFFFF"/>
        <bgColor rgb="FF000000"/>
      </patternFill>
    </fill>
    <fill>
      <patternFill patternType="solid">
        <fgColor theme="7" tint="0.39997558519241921"/>
        <bgColor indexed="64"/>
      </patternFill>
    </fill>
    <fill>
      <patternFill patternType="solid">
        <fgColor theme="1"/>
        <bgColor indexed="64"/>
      </patternFill>
    </fill>
    <fill>
      <patternFill patternType="solid">
        <fgColor indexed="22"/>
        <bgColor indexed="64"/>
      </patternFill>
    </fill>
    <fill>
      <patternFill patternType="solid">
        <fgColor rgb="FF0E256A"/>
        <bgColor indexed="64"/>
      </patternFill>
    </fill>
    <fill>
      <patternFill patternType="solid">
        <fgColor rgb="FFAA2573"/>
        <bgColor indexed="64"/>
      </patternFill>
    </fill>
    <fill>
      <patternFill patternType="solid">
        <fgColor rgb="FF395FCB"/>
        <bgColor indexed="64"/>
      </patternFill>
    </fill>
    <fill>
      <patternFill patternType="solid">
        <fgColor rgb="FF4C6FD0"/>
        <bgColor indexed="64"/>
      </patternFill>
    </fill>
    <fill>
      <patternFill patternType="solid">
        <fgColor rgb="FF4F6529"/>
        <bgColor indexed="64"/>
      </patternFill>
    </fill>
    <fill>
      <patternFill patternType="solid">
        <fgColor rgb="FFECCE18"/>
        <bgColor indexed="64"/>
      </patternFill>
    </fill>
    <fill>
      <patternFill patternType="solid">
        <fgColor rgb="FFE6661F"/>
        <bgColor indexed="64"/>
      </patternFill>
    </fill>
    <fill>
      <patternFill patternType="solid">
        <fgColor theme="0" tint="-0.249977111117893"/>
        <bgColor indexed="64"/>
      </patternFill>
    </fill>
    <fill>
      <patternFill patternType="solid">
        <fgColor theme="8" tint="-0.499984740745262"/>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s>
  <cellStyleXfs count="236">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3" fillId="0" borderId="0"/>
  </cellStyleXfs>
  <cellXfs count="397">
    <xf numFmtId="0" fontId="0" fillId="0" borderId="0" xfId="0"/>
    <xf numFmtId="0" fontId="5" fillId="0" borderId="0" xfId="0" applyFont="1" applyAlignment="1">
      <alignment wrapText="1"/>
    </xf>
    <xf numFmtId="0" fontId="5" fillId="0" borderId="0" xfId="0" applyFont="1"/>
    <xf numFmtId="0" fontId="4" fillId="0" borderId="1" xfId="0" applyFont="1" applyBorder="1" applyAlignment="1">
      <alignment horizontal="left" wrapText="1"/>
    </xf>
    <xf numFmtId="0" fontId="6" fillId="0" borderId="1" xfId="0" applyFont="1" applyBorder="1" applyAlignment="1">
      <alignment wrapText="1"/>
    </xf>
    <xf numFmtId="0" fontId="6" fillId="0" borderId="1" xfId="0" applyFont="1" applyBorder="1" applyAlignment="1">
      <alignment horizontal="right" wrapText="1"/>
    </xf>
    <xf numFmtId="0" fontId="5" fillId="0" borderId="1" xfId="0" applyFont="1" applyBorder="1"/>
    <xf numFmtId="0" fontId="7" fillId="0" borderId="1" xfId="0" applyFont="1" applyBorder="1" applyAlignment="1">
      <alignment horizontal="left" wrapText="1"/>
    </xf>
    <xf numFmtId="0" fontId="8" fillId="0" borderId="1" xfId="0" applyFont="1" applyBorder="1" applyAlignment="1">
      <alignment horizontal="right" wrapText="1"/>
    </xf>
    <xf numFmtId="0" fontId="5" fillId="3" borderId="0" xfId="0" applyFont="1" applyFill="1"/>
    <xf numFmtId="0" fontId="5" fillId="0" borderId="0" xfId="0" applyFont="1" applyAlignment="1">
      <alignment vertical="top" wrapText="1"/>
    </xf>
    <xf numFmtId="0" fontId="5" fillId="0" borderId="0" xfId="0" applyFont="1" applyAlignment="1">
      <alignment vertical="top"/>
    </xf>
    <xf numFmtId="0" fontId="7" fillId="3" borderId="1" xfId="0" applyFont="1" applyFill="1" applyBorder="1" applyAlignment="1">
      <alignment horizontal="left" wrapText="1"/>
    </xf>
    <xf numFmtId="0" fontId="7" fillId="0" borderId="1" xfId="0" applyFont="1" applyBorder="1" applyAlignment="1">
      <alignment horizontal="left" vertical="top" wrapText="1"/>
    </xf>
    <xf numFmtId="0" fontId="8" fillId="0" borderId="1" xfId="0" applyFont="1" applyBorder="1" applyAlignment="1">
      <alignment horizontal="right" vertical="top" wrapText="1"/>
    </xf>
    <xf numFmtId="0" fontId="8" fillId="0" borderId="1" xfId="0" applyFont="1" applyBorder="1" applyAlignment="1">
      <alignment horizontal="right" vertical="center" wrapText="1"/>
    </xf>
    <xf numFmtId="0" fontId="7" fillId="0" borderId="1" xfId="0" applyFont="1" applyBorder="1" applyAlignment="1">
      <alignment wrapText="1"/>
    </xf>
    <xf numFmtId="0" fontId="8" fillId="3" borderId="1" xfId="0" applyFont="1" applyFill="1" applyBorder="1" applyAlignment="1">
      <alignment horizontal="right" wrapText="1"/>
    </xf>
    <xf numFmtId="0" fontId="5" fillId="0" borderId="1" xfId="0" applyFont="1" applyBorder="1" applyAlignment="1">
      <alignment wrapText="1"/>
    </xf>
    <xf numFmtId="0" fontId="4" fillId="0" borderId="1" xfId="0" applyFont="1" applyBorder="1"/>
    <xf numFmtId="0" fontId="8" fillId="3" borderId="1" xfId="0" quotePrefix="1" applyFont="1" applyFill="1" applyBorder="1" applyAlignment="1">
      <alignment horizontal="right" wrapText="1"/>
    </xf>
    <xf numFmtId="0" fontId="5" fillId="0" borderId="1" xfId="0" applyFont="1" applyBorder="1" applyAlignment="1">
      <alignment vertical="top" wrapText="1"/>
    </xf>
    <xf numFmtId="0" fontId="5" fillId="0" borderId="0" xfId="0" applyFont="1" applyAlignment="1">
      <alignment vertical="center" wrapText="1"/>
    </xf>
    <xf numFmtId="0" fontId="5" fillId="0" borderId="0" xfId="0" applyFont="1" applyAlignment="1">
      <alignment vertical="center"/>
    </xf>
    <xf numFmtId="0" fontId="15" fillId="3" borderId="0" xfId="0" applyFont="1" applyFill="1" applyAlignment="1">
      <alignment wrapText="1"/>
    </xf>
    <xf numFmtId="0" fontId="5" fillId="3" borderId="0" xfId="0" applyFont="1" applyFill="1" applyAlignment="1">
      <alignment wrapText="1"/>
    </xf>
    <xf numFmtId="0" fontId="7" fillId="3" borderId="1" xfId="0" applyFont="1" applyFill="1" applyBorder="1" applyAlignment="1">
      <alignment wrapText="1"/>
    </xf>
    <xf numFmtId="0" fontId="5" fillId="6" borderId="0" xfId="0" applyFont="1" applyFill="1"/>
    <xf numFmtId="0" fontId="15" fillId="3" borderId="0" xfId="0" applyFont="1" applyFill="1"/>
    <xf numFmtId="0" fontId="14" fillId="3" borderId="0" xfId="0" applyFont="1" applyFill="1"/>
    <xf numFmtId="0" fontId="9" fillId="3" borderId="0" xfId="0" applyFont="1" applyFill="1" applyAlignment="1">
      <alignment wrapText="1"/>
    </xf>
    <xf numFmtId="0" fontId="5" fillId="0" borderId="1" xfId="0" applyFont="1" applyBorder="1" applyAlignment="1">
      <alignment vertical="top"/>
    </xf>
    <xf numFmtId="0" fontId="7" fillId="0" borderId="1" xfId="0" applyFont="1" applyBorder="1" applyAlignment="1">
      <alignment vertical="top" wrapText="1"/>
    </xf>
    <xf numFmtId="0" fontId="5" fillId="0" borderId="1" xfId="0" applyFont="1" applyBorder="1" applyAlignment="1">
      <alignment horizontal="right" vertical="top" wrapText="1"/>
    </xf>
    <xf numFmtId="0" fontId="5" fillId="0" borderId="1" xfId="0" applyFont="1" applyBorder="1" applyAlignment="1">
      <alignment vertical="center" wrapText="1"/>
    </xf>
    <xf numFmtId="0" fontId="5" fillId="0" borderId="9" xfId="0" applyFont="1" applyBorder="1" applyAlignment="1">
      <alignment horizontal="right" vertical="top" wrapText="1"/>
    </xf>
    <xf numFmtId="0" fontId="5" fillId="0" borderId="1" xfId="0" applyFont="1" applyBorder="1" applyAlignment="1">
      <alignment horizontal="right" wrapText="1"/>
    </xf>
    <xf numFmtId="0" fontId="8" fillId="6" borderId="1" xfId="0" applyFont="1" applyFill="1" applyBorder="1" applyAlignment="1">
      <alignment horizontal="right" wrapText="1"/>
    </xf>
    <xf numFmtId="0" fontId="5" fillId="0" borderId="0" xfId="0" applyFont="1" applyAlignment="1">
      <alignment horizontal="right" vertical="top" wrapText="1"/>
    </xf>
    <xf numFmtId="0" fontId="5" fillId="0" borderId="0" xfId="0" applyFont="1" applyAlignment="1">
      <alignment horizontal="right" vertical="top"/>
    </xf>
    <xf numFmtId="0" fontId="5" fillId="0" borderId="3" xfId="0" applyFont="1" applyBorder="1" applyAlignment="1">
      <alignment wrapText="1"/>
    </xf>
    <xf numFmtId="0" fontId="4" fillId="7" borderId="1" xfId="0" applyFont="1" applyFill="1" applyBorder="1" applyAlignment="1">
      <alignment horizontal="left" vertical="top"/>
    </xf>
    <xf numFmtId="0" fontId="5" fillId="2" borderId="1" xfId="0" applyFont="1" applyFill="1" applyBorder="1" applyAlignment="1">
      <alignment horizontal="right" wrapText="1"/>
    </xf>
    <xf numFmtId="0" fontId="5" fillId="3" borderId="1" xfId="0" applyFont="1" applyFill="1" applyBorder="1" applyAlignment="1">
      <alignment horizontal="right" vertical="top" wrapText="1"/>
    </xf>
    <xf numFmtId="0" fontId="0" fillId="0" borderId="1" xfId="0" applyBorder="1"/>
    <xf numFmtId="0" fontId="5" fillId="0" borderId="0" xfId="0" applyFont="1" applyAlignment="1">
      <alignment horizontal="right" wrapText="1"/>
    </xf>
    <xf numFmtId="0" fontId="5" fillId="0" borderId="0" xfId="0" applyFont="1" applyAlignment="1">
      <alignment horizontal="right"/>
    </xf>
    <xf numFmtId="0" fontId="5" fillId="2" borderId="1" xfId="0" applyFont="1" applyFill="1" applyBorder="1" applyAlignment="1">
      <alignment horizontal="right" vertical="center"/>
    </xf>
    <xf numFmtId="0" fontId="5" fillId="0" borderId="1" xfId="0" applyFont="1" applyBorder="1" applyAlignment="1">
      <alignment horizontal="right" vertical="center" wrapText="1"/>
    </xf>
    <xf numFmtId="0" fontId="5" fillId="0" borderId="0" xfId="0" applyFont="1" applyAlignment="1">
      <alignment horizontal="right" vertical="center" wrapText="1"/>
    </xf>
    <xf numFmtId="0" fontId="5" fillId="0" borderId="0" xfId="0" applyFont="1" applyAlignment="1">
      <alignment horizontal="right" vertical="center"/>
    </xf>
    <xf numFmtId="0" fontId="13" fillId="0" borderId="1" xfId="0" applyFont="1" applyBorder="1" applyAlignment="1">
      <alignment vertical="center" wrapText="1"/>
    </xf>
    <xf numFmtId="0" fontId="10" fillId="0" borderId="1" xfId="0" applyFont="1" applyBorder="1" applyAlignment="1">
      <alignment vertical="top"/>
    </xf>
    <xf numFmtId="0" fontId="5" fillId="8" borderId="0" xfId="0" applyFont="1" applyFill="1"/>
    <xf numFmtId="0" fontId="3" fillId="0" borderId="9" xfId="0" applyFont="1" applyBorder="1" applyAlignment="1">
      <alignment horizontal="center"/>
    </xf>
    <xf numFmtId="0" fontId="4" fillId="0" borderId="1" xfId="0" applyFont="1" applyBorder="1" applyAlignment="1">
      <alignment wrapText="1"/>
    </xf>
    <xf numFmtId="0" fontId="0" fillId="3" borderId="0" xfId="0" applyFill="1"/>
    <xf numFmtId="0" fontId="4" fillId="3" borderId="0" xfId="0" applyFont="1" applyFill="1" applyAlignment="1">
      <alignment horizontal="center" wrapText="1"/>
    </xf>
    <xf numFmtId="0" fontId="0" fillId="3" borderId="0" xfId="0" quotePrefix="1" applyFill="1"/>
    <xf numFmtId="0" fontId="4" fillId="3" borderId="0" xfId="0" applyFont="1" applyFill="1" applyAlignment="1">
      <alignment wrapText="1"/>
    </xf>
    <xf numFmtId="0" fontId="22" fillId="3" borderId="0" xfId="0" applyFont="1" applyFill="1"/>
    <xf numFmtId="0" fontId="18" fillId="13" borderId="1" xfId="0" applyFont="1" applyFill="1" applyBorder="1" applyAlignment="1">
      <alignment vertical="top" wrapText="1"/>
    </xf>
    <xf numFmtId="0" fontId="18" fillId="14" borderId="1" xfId="0" applyFont="1" applyFill="1" applyBorder="1" applyAlignment="1">
      <alignment vertical="top" wrapText="1"/>
    </xf>
    <xf numFmtId="0" fontId="21" fillId="11" borderId="0" xfId="0" applyFont="1" applyFill="1"/>
    <xf numFmtId="0" fontId="19" fillId="12" borderId="1" xfId="0" applyFont="1" applyFill="1" applyBorder="1" applyAlignment="1">
      <alignment horizontal="left" vertical="top" wrapText="1"/>
    </xf>
    <xf numFmtId="0" fontId="4" fillId="14" borderId="1" xfId="0" applyFont="1" applyFill="1" applyBorder="1" applyAlignment="1">
      <alignment horizontal="left" vertical="top" wrapText="1"/>
    </xf>
    <xf numFmtId="0" fontId="8" fillId="0" borderId="1" xfId="0" applyFont="1" applyBorder="1" applyAlignment="1">
      <alignment horizontal="right"/>
    </xf>
    <xf numFmtId="0" fontId="0" fillId="3" borderId="0" xfId="0" applyFill="1" applyAlignment="1">
      <alignment vertical="center"/>
    </xf>
    <xf numFmtId="0" fontId="5" fillId="8" borderId="0" xfId="0" applyFont="1" applyFill="1" applyAlignment="1">
      <alignment vertical="center"/>
    </xf>
    <xf numFmtId="0" fontId="0" fillId="0" borderId="0" xfId="0" applyAlignment="1">
      <alignment vertical="center"/>
    </xf>
    <xf numFmtId="0" fontId="21" fillId="11" borderId="0" xfId="0" applyFont="1" applyFill="1" applyAlignment="1">
      <alignment vertical="center"/>
    </xf>
    <xf numFmtId="0" fontId="5" fillId="3" borderId="0" xfId="0" applyFont="1" applyFill="1" applyAlignment="1">
      <alignment vertical="center"/>
    </xf>
    <xf numFmtId="0" fontId="18" fillId="12" borderId="1" xfId="0" applyFont="1" applyFill="1" applyBorder="1" applyAlignment="1">
      <alignment vertical="center" wrapText="1"/>
    </xf>
    <xf numFmtId="0" fontId="18" fillId="14" borderId="1" xfId="0" applyFont="1" applyFill="1" applyBorder="1" applyAlignment="1">
      <alignment vertical="center" wrapText="1"/>
    </xf>
    <xf numFmtId="0" fontId="5" fillId="3" borderId="0" xfId="0" applyFont="1" applyFill="1" applyAlignment="1">
      <alignment vertical="center" wrapText="1"/>
    </xf>
    <xf numFmtId="0" fontId="7" fillId="0" borderId="1" xfId="0" applyFont="1" applyBorder="1" applyAlignment="1">
      <alignment vertical="center" wrapText="1"/>
    </xf>
    <xf numFmtId="0" fontId="0" fillId="0" borderId="1" xfId="0" applyBorder="1" applyAlignment="1">
      <alignment horizontal="center"/>
    </xf>
    <xf numFmtId="0" fontId="21" fillId="3" borderId="1" xfId="0" applyFont="1" applyFill="1" applyBorder="1" applyAlignment="1">
      <alignment horizontal="left"/>
    </xf>
    <xf numFmtId="0" fontId="9" fillId="3" borderId="1" xfId="0" applyFont="1" applyFill="1" applyBorder="1" applyAlignment="1">
      <alignment wrapText="1"/>
    </xf>
    <xf numFmtId="0" fontId="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left" vertical="top" wrapText="1"/>
    </xf>
    <xf numFmtId="0" fontId="21" fillId="11" borderId="1" xfId="0" applyFont="1" applyFill="1" applyBorder="1" applyAlignment="1">
      <alignment vertical="center"/>
    </xf>
    <xf numFmtId="0" fontId="10" fillId="0" borderId="1" xfId="0" applyFont="1" applyBorder="1" applyAlignment="1">
      <alignment wrapText="1"/>
    </xf>
    <xf numFmtId="0" fontId="10" fillId="0" borderId="1" xfId="0" applyFont="1" applyBorder="1" applyAlignment="1">
      <alignment vertical="top" wrapText="1"/>
    </xf>
    <xf numFmtId="0" fontId="1" fillId="0" borderId="1" xfId="0" applyFont="1" applyBorder="1"/>
    <xf numFmtId="0" fontId="10" fillId="0" borderId="1" xfId="0" applyFont="1" applyBorder="1" applyAlignment="1">
      <alignment horizontal="center" wrapText="1"/>
    </xf>
    <xf numFmtId="0" fontId="25" fillId="0" borderId="1" xfId="0" applyFont="1" applyBorder="1" applyAlignment="1">
      <alignment horizontal="left"/>
    </xf>
    <xf numFmtId="0" fontId="25" fillId="3" borderId="1" xfId="0" applyFont="1" applyFill="1" applyBorder="1" applyAlignment="1">
      <alignment horizontal="left"/>
    </xf>
    <xf numFmtId="0" fontId="25" fillId="11" borderId="1" xfId="0" applyFont="1" applyFill="1" applyBorder="1" applyAlignment="1">
      <alignment vertical="center"/>
    </xf>
    <xf numFmtId="0" fontId="1" fillId="18" borderId="1" xfId="0" applyFont="1" applyFill="1" applyBorder="1"/>
    <xf numFmtId="0" fontId="10" fillId="2" borderId="1" xfId="0" applyFont="1" applyFill="1" applyBorder="1" applyAlignment="1">
      <alignment horizontal="right" vertical="center" wrapText="1"/>
    </xf>
    <xf numFmtId="0" fontId="10" fillId="2" borderId="1" xfId="0" applyFont="1" applyFill="1" applyBorder="1" applyAlignment="1">
      <alignment horizontal="right" vertical="top" wrapText="1"/>
    </xf>
    <xf numFmtId="0" fontId="10" fillId="0" borderId="1" xfId="0" applyFont="1" applyBorder="1" applyAlignment="1">
      <alignment horizontal="right" vertical="center" wrapText="1"/>
    </xf>
    <xf numFmtId="0" fontId="10" fillId="0" borderId="1" xfId="0" applyFont="1" applyBorder="1" applyAlignment="1">
      <alignment horizontal="right" vertical="top"/>
    </xf>
    <xf numFmtId="0" fontId="5" fillId="0" borderId="2" xfId="0" applyFont="1" applyBorder="1" applyAlignment="1">
      <alignment horizontal="right" wrapText="1"/>
    </xf>
    <xf numFmtId="2" fontId="5" fillId="2" borderId="1" xfId="0" applyNumberFormat="1" applyFont="1" applyFill="1" applyBorder="1" applyAlignment="1">
      <alignment horizontal="right" vertical="center"/>
    </xf>
    <xf numFmtId="0" fontId="28" fillId="0" borderId="0" xfId="0" applyFont="1"/>
    <xf numFmtId="0" fontId="28" fillId="3" borderId="0" xfId="0" applyFont="1" applyFill="1" applyAlignment="1">
      <alignment wrapText="1"/>
    </xf>
    <xf numFmtId="0" fontId="30" fillId="0" borderId="0" xfId="0" applyFont="1" applyAlignment="1">
      <alignment horizontal="left" vertical="center" wrapText="1"/>
    </xf>
    <xf numFmtId="0" fontId="31" fillId="12" borderId="0" xfId="0" applyFont="1" applyFill="1"/>
    <xf numFmtId="0" fontId="29" fillId="3" borderId="0" xfId="0" applyFont="1" applyFill="1"/>
    <xf numFmtId="0" fontId="28" fillId="0" borderId="1" xfId="0" applyFont="1" applyBorder="1" applyAlignment="1">
      <alignment horizontal="right" vertical="top" wrapText="1"/>
    </xf>
    <xf numFmtId="0" fontId="32" fillId="0" borderId="1" xfId="0" applyFont="1" applyBorder="1" applyAlignment="1">
      <alignment horizontal="left" wrapText="1"/>
    </xf>
    <xf numFmtId="0" fontId="28" fillId="0" borderId="9" xfId="0" applyFont="1" applyBorder="1" applyAlignment="1">
      <alignment vertical="top" wrapText="1"/>
    </xf>
    <xf numFmtId="0" fontId="29" fillId="0" borderId="1" xfId="0" applyFont="1" applyBorder="1"/>
    <xf numFmtId="0" fontId="28" fillId="3" borderId="0" xfId="0" applyFont="1" applyFill="1"/>
    <xf numFmtId="0" fontId="32" fillId="0" borderId="1" xfId="0" applyFont="1" applyBorder="1" applyAlignment="1">
      <alignment wrapText="1"/>
    </xf>
    <xf numFmtId="0" fontId="33" fillId="12" borderId="7" xfId="0" applyFont="1" applyFill="1" applyBorder="1" applyAlignment="1">
      <alignment horizontal="left" vertical="center" wrapText="1"/>
    </xf>
    <xf numFmtId="0" fontId="33" fillId="14" borderId="3" xfId="0" applyFont="1" applyFill="1" applyBorder="1" applyAlignment="1">
      <alignment vertical="center" wrapText="1"/>
    </xf>
    <xf numFmtId="0" fontId="28" fillId="0" borderId="12" xfId="0" applyFont="1" applyBorder="1" applyAlignment="1">
      <alignment vertical="top" wrapText="1"/>
    </xf>
    <xf numFmtId="0" fontId="32" fillId="0" borderId="7" xfId="0" applyFont="1" applyBorder="1" applyAlignment="1">
      <alignment horizontal="left" vertical="center" wrapText="1"/>
    </xf>
    <xf numFmtId="0" fontId="28" fillId="0" borderId="12" xfId="0" applyFont="1" applyBorder="1" applyAlignment="1">
      <alignment wrapText="1"/>
    </xf>
    <xf numFmtId="0" fontId="34" fillId="0" borderId="1" xfId="0" applyFont="1" applyBorder="1" applyAlignment="1">
      <alignment horizontal="right" vertical="top" wrapText="1"/>
    </xf>
    <xf numFmtId="0" fontId="28" fillId="0" borderId="1" xfId="0" applyFont="1" applyBorder="1" applyAlignment="1">
      <alignment horizontal="center" wrapText="1"/>
    </xf>
    <xf numFmtId="0" fontId="28" fillId="0" borderId="1" xfId="0" applyFont="1" applyBorder="1" applyAlignment="1">
      <alignment wrapText="1"/>
    </xf>
    <xf numFmtId="0" fontId="34" fillId="0" borderId="1" xfId="0" applyFont="1" applyBorder="1" applyAlignment="1">
      <alignment horizontal="right" wrapText="1"/>
    </xf>
    <xf numFmtId="0" fontId="28" fillId="0" borderId="1" xfId="0" applyFont="1" applyBorder="1" applyAlignment="1">
      <alignment vertical="center" wrapText="1"/>
    </xf>
    <xf numFmtId="0" fontId="30" fillId="0" borderId="1" xfId="0" applyFont="1" applyBorder="1" applyAlignment="1">
      <alignment wrapText="1"/>
    </xf>
    <xf numFmtId="0" fontId="31" fillId="14" borderId="0" xfId="0" applyFont="1" applyFill="1"/>
    <xf numFmtId="0" fontId="28" fillId="0" borderId="1" xfId="0" applyFont="1" applyBorder="1" applyAlignment="1">
      <alignment vertical="top" wrapText="1"/>
    </xf>
    <xf numFmtId="0" fontId="28" fillId="0" borderId="1" xfId="0" applyFont="1" applyBorder="1" applyAlignment="1">
      <alignment horizontal="right" vertical="top"/>
    </xf>
    <xf numFmtId="0" fontId="34" fillId="0" borderId="1" xfId="0" applyFont="1" applyBorder="1" applyAlignment="1">
      <alignment horizontal="right" vertical="center" wrapText="1"/>
    </xf>
    <xf numFmtId="0" fontId="28" fillId="3" borderId="1" xfId="0" applyFont="1" applyFill="1" applyBorder="1" applyAlignment="1">
      <alignment horizontal="right" vertical="top"/>
    </xf>
    <xf numFmtId="0" fontId="31" fillId="16" borderId="0" xfId="0" applyFont="1" applyFill="1"/>
    <xf numFmtId="0" fontId="27" fillId="0" borderId="1" xfId="0" applyFont="1" applyBorder="1" applyAlignment="1">
      <alignment horizontal="right"/>
    </xf>
    <xf numFmtId="0" fontId="32" fillId="0" borderId="7" xfId="0" applyFont="1" applyBorder="1" applyAlignment="1">
      <alignment horizontal="left" wrapText="1"/>
    </xf>
    <xf numFmtId="0" fontId="34" fillId="0" borderId="1" xfId="0" applyFont="1" applyBorder="1" applyAlignment="1">
      <alignment horizontal="right"/>
    </xf>
    <xf numFmtId="0" fontId="31" fillId="11" borderId="0" xfId="0" applyFont="1" applyFill="1" applyAlignment="1">
      <alignment vertical="center"/>
    </xf>
    <xf numFmtId="0" fontId="28" fillId="0" borderId="0" xfId="0" applyFont="1" applyAlignment="1">
      <alignment horizontal="right" vertical="top" wrapText="1"/>
    </xf>
    <xf numFmtId="0" fontId="35" fillId="0" borderId="0" xfId="0" applyFont="1"/>
    <xf numFmtId="0" fontId="28" fillId="0" borderId="0" xfId="0" applyFont="1" applyAlignment="1">
      <alignment wrapText="1"/>
    </xf>
    <xf numFmtId="0" fontId="35" fillId="0" borderId="0" xfId="0" applyFont="1" applyAlignment="1">
      <alignment horizontal="left" vertical="center" indent="4"/>
    </xf>
    <xf numFmtId="0" fontId="35" fillId="0" borderId="0" xfId="0" applyFont="1" applyAlignment="1">
      <alignment wrapText="1"/>
    </xf>
    <xf numFmtId="0" fontId="28" fillId="3" borderId="1" xfId="0" applyFont="1" applyFill="1" applyBorder="1"/>
    <xf numFmtId="0" fontId="35" fillId="0" borderId="0" xfId="0" applyFont="1" applyAlignment="1">
      <alignment vertical="center"/>
    </xf>
    <xf numFmtId="0" fontId="28" fillId="0" borderId="1" xfId="0" applyFont="1" applyBorder="1"/>
    <xf numFmtId="0" fontId="35" fillId="0" borderId="0" xfId="0" applyFont="1" applyAlignment="1">
      <alignment horizontal="left" vertical="center" indent="2"/>
    </xf>
    <xf numFmtId="0" fontId="36" fillId="0" borderId="0" xfId="0" applyFont="1" applyAlignment="1">
      <alignment vertical="center"/>
    </xf>
    <xf numFmtId="0" fontId="29" fillId="0" borderId="0" xfId="0" applyFont="1"/>
    <xf numFmtId="0" fontId="28" fillId="3" borderId="0" xfId="0" applyFont="1" applyFill="1" applyAlignment="1">
      <alignment vertical="center" wrapText="1"/>
    </xf>
    <xf numFmtId="0" fontId="28" fillId="0" borderId="0" xfId="0" applyFont="1" applyAlignment="1">
      <alignment vertical="center" wrapText="1"/>
    </xf>
    <xf numFmtId="0" fontId="28" fillId="0" borderId="0" xfId="0" applyFont="1" applyAlignment="1">
      <alignment vertical="center"/>
    </xf>
    <xf numFmtId="0" fontId="28" fillId="0" borderId="0" xfId="0" applyFont="1" applyAlignment="1">
      <alignment horizontal="right" vertical="top"/>
    </xf>
    <xf numFmtId="0" fontId="4" fillId="0" borderId="1" xfId="0" applyFont="1" applyBorder="1" applyAlignment="1">
      <alignment horizontal="center" wrapText="1"/>
    </xf>
    <xf numFmtId="0" fontId="39" fillId="0" borderId="0" xfId="0" applyFont="1" applyAlignment="1">
      <alignment wrapText="1"/>
    </xf>
    <xf numFmtId="0" fontId="39" fillId="0" borderId="0" xfId="0" applyFont="1"/>
    <xf numFmtId="0" fontId="39" fillId="0" borderId="0" xfId="0" applyFont="1" applyAlignment="1">
      <alignment vertical="center"/>
    </xf>
    <xf numFmtId="0" fontId="39" fillId="2" borderId="1" xfId="0" applyFont="1" applyFill="1" applyBorder="1" applyAlignment="1">
      <alignment horizontal="right" wrapText="1"/>
    </xf>
    <xf numFmtId="0" fontId="41" fillId="0" borderId="1" xfId="0" applyFont="1" applyBorder="1" applyAlignment="1">
      <alignment wrapText="1"/>
    </xf>
    <xf numFmtId="0" fontId="39" fillId="0" borderId="1" xfId="0" applyFont="1" applyBorder="1" applyAlignment="1">
      <alignment wrapText="1"/>
    </xf>
    <xf numFmtId="0" fontId="42" fillId="0" borderId="1" xfId="0" applyFont="1" applyBorder="1"/>
    <xf numFmtId="0" fontId="43" fillId="0" borderId="1" xfId="0" applyFont="1" applyBorder="1" applyAlignment="1">
      <alignment horizontal="right" vertical="top" wrapText="1"/>
    </xf>
    <xf numFmtId="0" fontId="43" fillId="0" borderId="1" xfId="0" applyFont="1" applyBorder="1" applyAlignment="1">
      <alignment horizontal="right" wrapText="1"/>
    </xf>
    <xf numFmtId="0" fontId="46" fillId="13" borderId="1" xfId="0" applyFont="1" applyFill="1" applyBorder="1" applyAlignment="1">
      <alignment vertical="top" wrapText="1"/>
    </xf>
    <xf numFmtId="0" fontId="46" fillId="14" borderId="1" xfId="0" applyFont="1" applyFill="1" applyBorder="1" applyAlignment="1">
      <alignment vertical="top" wrapText="1"/>
    </xf>
    <xf numFmtId="0" fontId="40" fillId="0" borderId="1" xfId="0" applyFont="1" applyBorder="1" applyAlignment="1">
      <alignment horizontal="left" vertical="top" wrapText="1"/>
    </xf>
    <xf numFmtId="0" fontId="41" fillId="0" borderId="1" xfId="0" applyFont="1" applyBorder="1" applyAlignment="1">
      <alignment horizontal="left" vertical="top" wrapText="1"/>
    </xf>
    <xf numFmtId="0" fontId="42" fillId="0" borderId="1" xfId="0" applyFont="1" applyBorder="1" applyAlignment="1">
      <alignment horizontal="center"/>
    </xf>
    <xf numFmtId="0" fontId="39" fillId="0" borderId="1" xfId="0" applyFont="1" applyBorder="1" applyAlignment="1">
      <alignment horizontal="right" wrapText="1"/>
    </xf>
    <xf numFmtId="0" fontId="39" fillId="0" borderId="1" xfId="0" applyFont="1" applyBorder="1" applyAlignment="1">
      <alignment horizontal="right" vertical="center" wrapText="1"/>
    </xf>
    <xf numFmtId="0" fontId="40" fillId="0" borderId="1" xfId="0" applyFont="1" applyBorder="1" applyAlignment="1">
      <alignment horizontal="left"/>
    </xf>
    <xf numFmtId="0" fontId="41" fillId="0" borderId="1" xfId="0" applyFont="1" applyBorder="1" applyAlignment="1">
      <alignment horizontal="left" wrapText="1"/>
    </xf>
    <xf numFmtId="0" fontId="39" fillId="0" borderId="1" xfId="0" applyFont="1" applyBorder="1" applyAlignment="1">
      <alignment vertical="top"/>
    </xf>
    <xf numFmtId="0" fontId="39" fillId="2" borderId="1" xfId="0" applyFont="1" applyFill="1" applyBorder="1" applyAlignment="1">
      <alignment horizontal="right" vertical="center" wrapText="1"/>
    </xf>
    <xf numFmtId="0" fontId="38" fillId="15" borderId="1" xfId="0" applyFont="1" applyFill="1" applyBorder="1" applyAlignment="1">
      <alignment horizontal="left" vertical="center"/>
    </xf>
    <xf numFmtId="0" fontId="39" fillId="0" borderId="0" xfId="0" applyFont="1" applyAlignment="1">
      <alignment horizontal="right" wrapText="1"/>
    </xf>
    <xf numFmtId="0" fontId="39" fillId="0" borderId="0" xfId="0" applyFont="1" applyAlignment="1">
      <alignment horizontal="right"/>
    </xf>
    <xf numFmtId="0" fontId="43" fillId="0" borderId="1" xfId="0" applyFont="1" applyBorder="1" applyAlignment="1">
      <alignment horizontal="right"/>
    </xf>
    <xf numFmtId="0" fontId="38" fillId="0" borderId="1" xfId="0" applyFont="1" applyBorder="1" applyAlignment="1">
      <alignment vertical="top" wrapText="1"/>
    </xf>
    <xf numFmtId="0" fontId="4" fillId="0" borderId="1" xfId="0" applyFont="1" applyBorder="1" applyAlignment="1">
      <alignment vertical="top" wrapText="1"/>
    </xf>
    <xf numFmtId="0" fontId="7" fillId="0" borderId="1" xfId="0" applyFont="1" applyBorder="1"/>
    <xf numFmtId="0" fontId="39" fillId="3" borderId="0" xfId="0" applyFont="1" applyFill="1" applyAlignment="1">
      <alignment wrapText="1"/>
    </xf>
    <xf numFmtId="0" fontId="39" fillId="3" borderId="0" xfId="0" applyFont="1" applyFill="1"/>
    <xf numFmtId="0" fontId="39" fillId="3" borderId="0" xfId="0" applyFont="1" applyFill="1" applyAlignment="1">
      <alignment vertical="center"/>
    </xf>
    <xf numFmtId="0" fontId="38" fillId="3" borderId="0" xfId="0" applyFont="1" applyFill="1" applyAlignment="1">
      <alignment wrapText="1"/>
    </xf>
    <xf numFmtId="0" fontId="45" fillId="3" borderId="0" xfId="0" applyFont="1" applyFill="1" applyAlignment="1">
      <alignment wrapText="1"/>
    </xf>
    <xf numFmtId="0" fontId="42" fillId="3" borderId="0" xfId="0" applyFont="1" applyFill="1"/>
    <xf numFmtId="0" fontId="42" fillId="3" borderId="0" xfId="0" applyFont="1" applyFill="1" applyAlignment="1">
      <alignment vertical="center"/>
    </xf>
    <xf numFmtId="0" fontId="27" fillId="0" borderId="7" xfId="0" applyFont="1" applyBorder="1" applyAlignment="1">
      <alignment horizontal="center" wrapText="1"/>
    </xf>
    <xf numFmtId="0" fontId="4" fillId="0" borderId="7" xfId="0" applyFont="1" applyBorder="1" applyAlignment="1">
      <alignment horizontal="center" wrapText="1"/>
    </xf>
    <xf numFmtId="0" fontId="4" fillId="0" borderId="3" xfId="0" applyFont="1" applyBorder="1" applyAlignment="1">
      <alignment horizontal="center" wrapText="1"/>
    </xf>
    <xf numFmtId="0" fontId="49" fillId="3" borderId="0" xfId="0" applyFont="1" applyFill="1"/>
    <xf numFmtId="0" fontId="49" fillId="3" borderId="0" xfId="0" applyFont="1" applyFill="1" applyAlignment="1">
      <alignment horizontal="left" wrapText="1"/>
    </xf>
    <xf numFmtId="0" fontId="50" fillId="3" borderId="0" xfId="0" applyFont="1" applyFill="1"/>
    <xf numFmtId="0" fontId="49" fillId="3" borderId="1" xfId="0" applyFont="1" applyFill="1" applyBorder="1"/>
    <xf numFmtId="0" fontId="50" fillId="3" borderId="9" xfId="0" applyFont="1" applyFill="1" applyBorder="1" applyAlignment="1">
      <alignment horizontal="left"/>
    </xf>
    <xf numFmtId="0" fontId="50" fillId="3" borderId="12" xfId="0" applyFont="1" applyFill="1" applyBorder="1" applyAlignment="1">
      <alignment horizontal="left"/>
    </xf>
    <xf numFmtId="0" fontId="50" fillId="3" borderId="11" xfId="0" applyFont="1" applyFill="1" applyBorder="1" applyAlignment="1">
      <alignment horizontal="left"/>
    </xf>
    <xf numFmtId="0" fontId="29" fillId="3" borderId="7" xfId="0" applyFont="1" applyFill="1" applyBorder="1"/>
    <xf numFmtId="0" fontId="29" fillId="0" borderId="0" xfId="0" applyFont="1" applyAlignment="1">
      <alignment horizontal="center"/>
    </xf>
    <xf numFmtId="0" fontId="7" fillId="0" borderId="0" xfId="0" applyFont="1" applyAlignment="1">
      <alignment horizontal="center" wrapText="1"/>
    </xf>
    <xf numFmtId="0" fontId="21" fillId="13" borderId="0" xfId="0" applyFont="1" applyFill="1" applyAlignment="1">
      <alignment horizontal="left" vertical="top" wrapText="1"/>
    </xf>
    <xf numFmtId="0" fontId="1" fillId="0" borderId="0" xfId="0" applyFont="1"/>
    <xf numFmtId="0" fontId="1" fillId="0" borderId="0" xfId="0" applyFont="1" applyAlignment="1">
      <alignment horizontal="center"/>
    </xf>
    <xf numFmtId="0" fontId="21" fillId="14" borderId="0" xfId="0" applyFont="1" applyFill="1" applyAlignment="1">
      <alignment horizontal="left" vertical="center" wrapText="1"/>
    </xf>
    <xf numFmtId="0" fontId="21" fillId="16" borderId="0" xfId="0" applyFont="1" applyFill="1" applyAlignment="1">
      <alignment horizontal="left"/>
    </xf>
    <xf numFmtId="0" fontId="25" fillId="0" borderId="0" xfId="0" applyFont="1" applyAlignment="1">
      <alignment horizontal="left"/>
    </xf>
    <xf numFmtId="0" fontId="25" fillId="3" borderId="0" xfId="0" applyFont="1" applyFill="1" applyAlignment="1">
      <alignment horizontal="left"/>
    </xf>
    <xf numFmtId="0" fontId="21" fillId="11" borderId="0" xfId="0" applyFont="1" applyFill="1" applyAlignment="1">
      <alignment horizontal="left" vertical="center"/>
    </xf>
    <xf numFmtId="0" fontId="1" fillId="18" borderId="0" xfId="0" applyFont="1" applyFill="1"/>
    <xf numFmtId="0" fontId="25" fillId="15" borderId="0" xfId="0" applyFont="1" applyFill="1" applyAlignment="1">
      <alignment horizontal="left" vertical="top"/>
    </xf>
    <xf numFmtId="0" fontId="10" fillId="0" borderId="0" xfId="0" applyFont="1" applyAlignment="1">
      <alignment wrapText="1"/>
    </xf>
    <xf numFmtId="0" fontId="38" fillId="0" borderId="0" xfId="0" applyFont="1" applyAlignment="1">
      <alignment horizontal="center" wrapText="1"/>
    </xf>
    <xf numFmtId="0" fontId="40" fillId="12" borderId="0" xfId="0" applyFont="1" applyFill="1" applyAlignment="1">
      <alignment horizontal="left" vertical="center" wrapText="1"/>
    </xf>
    <xf numFmtId="0" fontId="42" fillId="0" borderId="0" xfId="0" applyFont="1"/>
    <xf numFmtId="0" fontId="42" fillId="0" borderId="0" xfId="0" applyFont="1" applyAlignment="1">
      <alignment horizontal="center"/>
    </xf>
    <xf numFmtId="0" fontId="40" fillId="0" borderId="0" xfId="0" applyFont="1" applyAlignment="1">
      <alignment horizontal="left" vertical="top" wrapText="1"/>
    </xf>
    <xf numFmtId="0" fontId="40" fillId="14" borderId="0" xfId="0" applyFont="1" applyFill="1" applyAlignment="1">
      <alignment horizontal="left" vertical="top" wrapText="1"/>
    </xf>
    <xf numFmtId="0" fontId="40" fillId="16" borderId="0" xfId="0" applyFont="1" applyFill="1" applyAlignment="1">
      <alignment horizontal="left"/>
    </xf>
    <xf numFmtId="0" fontId="40" fillId="0" borderId="0" xfId="0" applyFont="1" applyAlignment="1">
      <alignment horizontal="left"/>
    </xf>
    <xf numFmtId="0" fontId="40" fillId="3" borderId="0" xfId="0" applyFont="1" applyFill="1" applyAlignment="1">
      <alignment horizontal="left"/>
    </xf>
    <xf numFmtId="0" fontId="40" fillId="11" borderId="0" xfId="0" applyFont="1" applyFill="1" applyAlignment="1">
      <alignment horizontal="left" vertical="center"/>
    </xf>
    <xf numFmtId="0" fontId="40" fillId="10" borderId="0" xfId="0" applyFont="1" applyFill="1" applyAlignment="1">
      <alignment horizontal="left" vertical="center" wrapText="1"/>
    </xf>
    <xf numFmtId="0" fontId="38" fillId="15" borderId="0" xfId="0" applyFont="1" applyFill="1" applyAlignment="1">
      <alignment horizontal="left" vertical="center"/>
    </xf>
    <xf numFmtId="0" fontId="21" fillId="12" borderId="0" xfId="0" applyFont="1" applyFill="1" applyAlignment="1">
      <alignment horizontal="left" vertical="top" wrapText="1"/>
    </xf>
    <xf numFmtId="0" fontId="21" fillId="14" borderId="0" xfId="0" applyFont="1" applyFill="1" applyAlignment="1">
      <alignment horizontal="left" vertical="top" wrapText="1"/>
    </xf>
    <xf numFmtId="0" fontId="25" fillId="11" borderId="0" xfId="0" applyFont="1" applyFill="1" applyAlignment="1">
      <alignment vertical="center"/>
    </xf>
    <xf numFmtId="0" fontId="4" fillId="0" borderId="0" xfId="0" applyFont="1" applyAlignment="1">
      <alignment horizontal="center" wrapText="1"/>
    </xf>
    <xf numFmtId="0" fontId="0" fillId="0" borderId="0" xfId="0" applyAlignment="1">
      <alignment horizontal="center"/>
    </xf>
    <xf numFmtId="0" fontId="21" fillId="0" borderId="0" xfId="0" applyFont="1" applyAlignment="1">
      <alignment horizontal="left" vertical="top" wrapText="1"/>
    </xf>
    <xf numFmtId="0" fontId="21" fillId="0" borderId="0" xfId="0" applyFont="1" applyAlignment="1">
      <alignment horizontal="left"/>
    </xf>
    <xf numFmtId="0" fontId="21" fillId="3" borderId="0" xfId="0" applyFont="1" applyFill="1" applyAlignment="1">
      <alignment horizontal="left"/>
    </xf>
    <xf numFmtId="0" fontId="21" fillId="10" borderId="0" xfId="0" applyFont="1" applyFill="1" applyAlignment="1">
      <alignment horizontal="left" vertical="center" wrapText="1"/>
    </xf>
    <xf numFmtId="0" fontId="20" fillId="15" borderId="0" xfId="0" applyFont="1" applyFill="1" applyAlignment="1">
      <alignment horizontal="left" vertical="top"/>
    </xf>
    <xf numFmtId="0" fontId="22" fillId="17" borderId="0" xfId="0" applyFont="1" applyFill="1" applyAlignment="1">
      <alignment horizontal="left" wrapText="1"/>
    </xf>
    <xf numFmtId="0" fontId="19" fillId="12" borderId="0" xfId="0" applyFont="1" applyFill="1" applyAlignment="1">
      <alignment horizontal="left" vertical="top" wrapText="1"/>
    </xf>
    <xf numFmtId="0" fontId="4" fillId="14" borderId="0" xfId="0" applyFont="1" applyFill="1" applyAlignment="1">
      <alignment horizontal="left" vertical="top" wrapText="1"/>
    </xf>
    <xf numFmtId="0" fontId="4" fillId="7" borderId="0" xfId="0" applyFont="1" applyFill="1" applyAlignment="1">
      <alignment horizontal="left" vertical="top"/>
    </xf>
    <xf numFmtId="0" fontId="5" fillId="0" borderId="0" xfId="0" applyFont="1" applyAlignment="1">
      <alignment horizontal="center"/>
    </xf>
    <xf numFmtId="0" fontId="23" fillId="16" borderId="0" xfId="0" applyFont="1" applyFill="1" applyAlignment="1">
      <alignment horizontal="left" vertical="center" wrapText="1"/>
    </xf>
    <xf numFmtId="0" fontId="20" fillId="15" borderId="0" xfId="0" applyFont="1" applyFill="1" applyAlignment="1">
      <alignment horizontal="left" vertical="center"/>
    </xf>
    <xf numFmtId="0" fontId="52" fillId="0" borderId="1" xfId="0" applyFont="1" applyBorder="1" applyAlignment="1">
      <alignment wrapText="1"/>
    </xf>
    <xf numFmtId="0" fontId="2" fillId="4" borderId="0" xfId="0" applyFont="1" applyFill="1"/>
    <xf numFmtId="0" fontId="3" fillId="9" borderId="0" xfId="235" applyFill="1"/>
    <xf numFmtId="0" fontId="3" fillId="0" borderId="0" xfId="235"/>
    <xf numFmtId="0" fontId="53" fillId="3" borderId="0" xfId="0" applyFont="1" applyFill="1"/>
    <xf numFmtId="0" fontId="53" fillId="3" borderId="1" xfId="0" applyFont="1" applyFill="1" applyBorder="1"/>
    <xf numFmtId="0" fontId="49" fillId="3" borderId="1" xfId="0" applyFont="1" applyFill="1" applyBorder="1" applyAlignment="1">
      <alignment wrapText="1"/>
    </xf>
    <xf numFmtId="0" fontId="54" fillId="3" borderId="1" xfId="0" applyFont="1" applyFill="1" applyBorder="1" applyAlignment="1">
      <alignment horizontal="left" vertical="center"/>
    </xf>
    <xf numFmtId="0" fontId="54" fillId="3" borderId="1" xfId="0" applyFont="1" applyFill="1" applyBorder="1" applyAlignment="1">
      <alignment horizontal="left" vertical="center" wrapText="1"/>
    </xf>
    <xf numFmtId="0" fontId="49" fillId="0" borderId="1" xfId="0" applyFont="1" applyBorder="1" applyAlignment="1">
      <alignment wrapText="1"/>
    </xf>
    <xf numFmtId="0" fontId="48" fillId="3" borderId="0" xfId="0" applyFont="1" applyFill="1" applyAlignment="1">
      <alignment vertical="top" wrapText="1"/>
    </xf>
    <xf numFmtId="0" fontId="5" fillId="0" borderId="11" xfId="0" applyFont="1" applyBorder="1" applyAlignment="1">
      <alignment horizontal="center" wrapText="1"/>
    </xf>
    <xf numFmtId="0" fontId="3" fillId="0" borderId="1" xfId="0" applyFont="1" applyBorder="1"/>
    <xf numFmtId="0" fontId="9" fillId="0" borderId="1" xfId="0" applyFont="1" applyBorder="1" applyAlignment="1">
      <alignment horizontal="center" wrapText="1"/>
    </xf>
    <xf numFmtId="0" fontId="9" fillId="0" borderId="1" xfId="0" applyFont="1" applyBorder="1" applyAlignment="1">
      <alignment wrapText="1"/>
    </xf>
    <xf numFmtId="0" fontId="55" fillId="0" borderId="1" xfId="0" applyFont="1" applyBorder="1"/>
    <xf numFmtId="0" fontId="55" fillId="3" borderId="0" xfId="0" applyFont="1" applyFill="1"/>
    <xf numFmtId="0" fontId="9" fillId="0" borderId="0" xfId="0" applyFont="1"/>
    <xf numFmtId="0" fontId="3" fillId="0" borderId="1" xfId="0" applyFont="1" applyBorder="1" applyAlignment="1">
      <alignment horizontal="center"/>
    </xf>
    <xf numFmtId="0" fontId="5" fillId="0" borderId="11" xfId="0" applyFont="1" applyBorder="1" applyAlignment="1">
      <alignment wrapText="1"/>
    </xf>
    <xf numFmtId="0" fontId="28" fillId="0" borderId="12" xfId="0" applyFont="1" applyBorder="1" applyAlignment="1">
      <alignment horizontal="left" vertical="top" wrapText="1"/>
    </xf>
    <xf numFmtId="0" fontId="1" fillId="0" borderId="1" xfId="0" applyFont="1" applyBorder="1" applyAlignment="1">
      <alignment wrapText="1"/>
    </xf>
    <xf numFmtId="0" fontId="56" fillId="0" borderId="1" xfId="0" applyFont="1" applyBorder="1" applyAlignment="1">
      <alignment wrapText="1"/>
    </xf>
    <xf numFmtId="0" fontId="5" fillId="0" borderId="1" xfId="0" applyFont="1" applyBorder="1" applyAlignment="1">
      <alignment horizontal="center" wrapText="1"/>
    </xf>
    <xf numFmtId="0" fontId="5" fillId="0" borderId="9" xfId="0" applyFont="1" applyBorder="1" applyAlignment="1">
      <alignment wrapText="1"/>
    </xf>
    <xf numFmtId="0" fontId="10" fillId="2" borderId="1" xfId="0" applyFont="1" applyFill="1" applyBorder="1" applyAlignment="1">
      <alignment horizontal="right" wrapText="1"/>
    </xf>
    <xf numFmtId="0" fontId="10" fillId="3" borderId="1" xfId="0" applyFont="1" applyFill="1" applyBorder="1" applyAlignment="1">
      <alignment horizontal="right" vertical="top" wrapText="1"/>
    </xf>
    <xf numFmtId="0" fontId="10" fillId="0" borderId="1" xfId="0" applyFont="1" applyBorder="1" applyAlignment="1">
      <alignment horizontal="right" vertical="top" wrapText="1"/>
    </xf>
    <xf numFmtId="0" fontId="10" fillId="0" borderId="1" xfId="0" applyFont="1" applyBorder="1" applyAlignment="1">
      <alignment horizontal="right" wrapText="1"/>
    </xf>
    <xf numFmtId="0" fontId="10" fillId="2" borderId="1" xfId="0" applyFont="1" applyFill="1" applyBorder="1" applyAlignment="1">
      <alignment horizontal="right" vertical="center"/>
    </xf>
    <xf numFmtId="0" fontId="10" fillId="0" borderId="1" xfId="0" applyFont="1" applyBorder="1" applyAlignment="1">
      <alignment vertical="center" wrapText="1"/>
    </xf>
    <xf numFmtId="0" fontId="5" fillId="3" borderId="0" xfId="0" applyFont="1" applyFill="1" applyAlignment="1">
      <alignment horizontal="left" vertical="top" wrapText="1"/>
    </xf>
    <xf numFmtId="0" fontId="59" fillId="3" borderId="0" xfId="0" applyFont="1" applyFill="1" applyAlignment="1">
      <alignment horizontal="left" vertical="top" wrapText="1"/>
    </xf>
    <xf numFmtId="0" fontId="50" fillId="3" borderId="9" xfId="0" applyFont="1" applyFill="1" applyBorder="1" applyAlignment="1">
      <alignment horizontal="left"/>
    </xf>
    <xf numFmtId="0" fontId="50" fillId="3" borderId="12" xfId="0" applyFont="1" applyFill="1" applyBorder="1" applyAlignment="1">
      <alignment horizontal="left"/>
    </xf>
    <xf numFmtId="0" fontId="50" fillId="3" borderId="11" xfId="0" applyFont="1" applyFill="1" applyBorder="1" applyAlignment="1">
      <alignment horizontal="left"/>
    </xf>
    <xf numFmtId="0" fontId="51" fillId="10" borderId="4" xfId="0" applyFont="1" applyFill="1" applyBorder="1" applyAlignment="1">
      <alignment horizontal="center"/>
    </xf>
    <xf numFmtId="0" fontId="51" fillId="10" borderId="8" xfId="0" applyFont="1" applyFill="1" applyBorder="1" applyAlignment="1">
      <alignment horizontal="center"/>
    </xf>
    <xf numFmtId="0" fontId="51" fillId="10" borderId="9" xfId="0" applyFont="1" applyFill="1" applyBorder="1" applyAlignment="1">
      <alignment horizontal="center"/>
    </xf>
    <xf numFmtId="0" fontId="51" fillId="10" borderId="12" xfId="0" applyFont="1" applyFill="1" applyBorder="1" applyAlignment="1">
      <alignment horizontal="center"/>
    </xf>
    <xf numFmtId="0" fontId="51" fillId="10" borderId="11" xfId="0" applyFont="1" applyFill="1" applyBorder="1" applyAlignment="1">
      <alignment horizontal="center"/>
    </xf>
    <xf numFmtId="0" fontId="49" fillId="3" borderId="0" xfId="0" applyFont="1" applyFill="1" applyAlignment="1">
      <alignment horizontal="left" wrapText="1"/>
    </xf>
    <xf numFmtId="0" fontId="49" fillId="3" borderId="0" xfId="0" applyFont="1" applyFill="1" applyAlignment="1">
      <alignment horizontal="left" vertical="top" wrapText="1"/>
    </xf>
    <xf numFmtId="0" fontId="28" fillId="0" borderId="1" xfId="0" applyFont="1" applyBorder="1" applyAlignment="1">
      <alignment horizontal="center" wrapText="1"/>
    </xf>
    <xf numFmtId="0" fontId="22" fillId="0" borderId="4" xfId="0" applyFont="1" applyBorder="1" applyAlignment="1">
      <alignment horizontal="left" wrapText="1"/>
    </xf>
    <xf numFmtId="0" fontId="26" fillId="0" borderId="8" xfId="0" applyFont="1" applyBorder="1" applyAlignment="1">
      <alignment horizontal="left" wrapText="1"/>
    </xf>
    <xf numFmtId="0" fontId="4" fillId="0" borderId="1" xfId="0" applyFont="1" applyBorder="1" applyAlignment="1">
      <alignment horizontal="center" wrapText="1"/>
    </xf>
    <xf numFmtId="0" fontId="28" fillId="0" borderId="1" xfId="0" applyFont="1" applyBorder="1" applyAlignment="1">
      <alignment horizontal="center" vertical="center" wrapText="1"/>
    </xf>
    <xf numFmtId="0" fontId="28" fillId="0" borderId="2" xfId="0" applyFont="1" applyBorder="1" applyAlignment="1">
      <alignment horizontal="right" vertical="top" wrapText="1"/>
    </xf>
    <xf numFmtId="0" fontId="28" fillId="0" borderId="3" xfId="0" applyFont="1" applyBorder="1" applyAlignment="1">
      <alignment horizontal="right" vertical="top" wrapText="1"/>
    </xf>
    <xf numFmtId="0" fontId="32" fillId="0" borderId="2" xfId="0" applyFont="1" applyBorder="1" applyAlignment="1">
      <alignment horizontal="right" wrapText="1"/>
    </xf>
    <xf numFmtId="0" fontId="32" fillId="0" borderId="3" xfId="0" applyFont="1" applyBorder="1" applyAlignment="1">
      <alignment horizontal="right" wrapText="1"/>
    </xf>
    <xf numFmtId="0" fontId="28" fillId="0" borderId="9" xfId="0" applyFont="1" applyBorder="1" applyAlignment="1">
      <alignment horizontal="center" wrapText="1"/>
    </xf>
    <xf numFmtId="0" fontId="28" fillId="0" borderId="11" xfId="0" applyFont="1" applyBorder="1" applyAlignment="1">
      <alignment horizontal="center" wrapText="1"/>
    </xf>
    <xf numFmtId="0" fontId="57" fillId="0" borderId="9" xfId="0" applyFont="1" applyBorder="1" applyAlignment="1">
      <alignment horizontal="left" vertical="top" wrapText="1"/>
    </xf>
    <xf numFmtId="0" fontId="57" fillId="0" borderId="12" xfId="0" applyFont="1" applyBorder="1" applyAlignment="1">
      <alignment horizontal="left" vertical="top" wrapText="1"/>
    </xf>
    <xf numFmtId="0" fontId="57" fillId="0" borderId="11" xfId="0" applyFont="1" applyBorder="1" applyAlignment="1">
      <alignment horizontal="left" vertical="top" wrapText="1"/>
    </xf>
    <xf numFmtId="0" fontId="10" fillId="0" borderId="1" xfId="0" applyFont="1" applyBorder="1" applyAlignment="1">
      <alignment horizontal="center" wrapText="1"/>
    </xf>
    <xf numFmtId="0" fontId="1" fillId="0" borderId="1" xfId="0" applyFont="1" applyBorder="1" applyAlignment="1">
      <alignment horizontal="center"/>
    </xf>
    <xf numFmtId="0" fontId="21" fillId="11" borderId="9" xfId="0" applyFont="1" applyFill="1" applyBorder="1" applyAlignment="1">
      <alignment horizontal="left" vertical="center"/>
    </xf>
    <xf numFmtId="0" fontId="21" fillId="11" borderId="12" xfId="0" applyFont="1" applyFill="1" applyBorder="1" applyAlignment="1">
      <alignment horizontal="left" vertical="center"/>
    </xf>
    <xf numFmtId="0" fontId="21" fillId="11" borderId="11" xfId="0" applyFont="1" applyFill="1" applyBorder="1" applyAlignment="1">
      <alignment horizontal="left" vertical="center"/>
    </xf>
    <xf numFmtId="0" fontId="10" fillId="0" borderId="1" xfId="0" applyFont="1" applyBorder="1" applyAlignment="1">
      <alignment horizontal="center"/>
    </xf>
    <xf numFmtId="0" fontId="10" fillId="0" borderId="9" xfId="0" applyFont="1" applyBorder="1" applyAlignment="1">
      <alignment horizontal="center"/>
    </xf>
    <xf numFmtId="0" fontId="10" fillId="0" borderId="11" xfId="0" applyFont="1" applyBorder="1" applyAlignment="1">
      <alignment horizontal="center"/>
    </xf>
    <xf numFmtId="0" fontId="10" fillId="0" borderId="1" xfId="0" applyFont="1" applyBorder="1" applyAlignment="1">
      <alignment vertical="top" wrapText="1"/>
    </xf>
    <xf numFmtId="0" fontId="21" fillId="14" borderId="1" xfId="0" applyFont="1" applyFill="1" applyBorder="1" applyAlignment="1">
      <alignment horizontal="left" vertical="center" wrapText="1"/>
    </xf>
    <xf numFmtId="0" fontId="21" fillId="16" borderId="1" xfId="0" applyFont="1" applyFill="1" applyBorder="1" applyAlignment="1">
      <alignment horizontal="left"/>
    </xf>
    <xf numFmtId="0" fontId="24" fillId="0" borderId="1" xfId="0" applyFont="1" applyBorder="1" applyAlignment="1">
      <alignment horizontal="left" wrapText="1"/>
    </xf>
    <xf numFmtId="0" fontId="10" fillId="0" borderId="9" xfId="0" applyFont="1" applyBorder="1" applyAlignment="1">
      <alignment horizontal="center" wrapText="1"/>
    </xf>
    <xf numFmtId="0" fontId="10" fillId="0" borderId="11" xfId="0" applyFont="1" applyBorder="1" applyAlignment="1">
      <alignment horizontal="center" wrapText="1"/>
    </xf>
    <xf numFmtId="0" fontId="21" fillId="13" borderId="1" xfId="0" applyFont="1" applyFill="1" applyBorder="1" applyAlignment="1">
      <alignment horizontal="left" vertical="top" wrapText="1"/>
    </xf>
    <xf numFmtId="0" fontId="25" fillId="15" borderId="1" xfId="0" applyFont="1" applyFill="1" applyBorder="1" applyAlignment="1">
      <alignment horizontal="left" vertical="top"/>
    </xf>
    <xf numFmtId="0" fontId="7" fillId="0" borderId="1" xfId="0" applyFont="1" applyBorder="1" applyAlignment="1">
      <alignment horizontal="right" wrapText="1"/>
    </xf>
    <xf numFmtId="0" fontId="7" fillId="0" borderId="1" xfId="0" applyFont="1" applyBorder="1" applyAlignment="1">
      <alignment horizontal="center" vertical="top" wrapText="1"/>
    </xf>
    <xf numFmtId="0" fontId="21" fillId="10" borderId="1" xfId="0" applyFont="1" applyFill="1" applyBorder="1" applyAlignment="1">
      <alignment horizontal="left" vertical="center" wrapText="1"/>
    </xf>
    <xf numFmtId="0" fontId="39" fillId="0" borderId="1" xfId="0" applyFont="1" applyBorder="1" applyAlignment="1">
      <alignment horizontal="center" wrapText="1"/>
    </xf>
    <xf numFmtId="0" fontId="47" fillId="15" borderId="1" xfId="0" applyFont="1" applyFill="1" applyBorder="1" applyAlignment="1">
      <alignment horizontal="left" vertical="center"/>
    </xf>
    <xf numFmtId="0" fontId="40" fillId="16" borderId="1" xfId="0" applyFont="1" applyFill="1" applyBorder="1" applyAlignment="1">
      <alignment horizontal="left"/>
    </xf>
    <xf numFmtId="0" fontId="39" fillId="0" borderId="1" xfId="0" applyFont="1" applyBorder="1" applyAlignment="1">
      <alignment horizontal="center"/>
    </xf>
    <xf numFmtId="0" fontId="42" fillId="0" borderId="9" xfId="0" applyFont="1" applyBorder="1" applyAlignment="1">
      <alignment horizontal="center"/>
    </xf>
    <xf numFmtId="0" fontId="42" fillId="0" borderId="11" xfId="0" applyFont="1" applyBorder="1" applyAlignment="1">
      <alignment horizontal="center"/>
    </xf>
    <xf numFmtId="0" fontId="40" fillId="11" borderId="9" xfId="0" applyFont="1" applyFill="1" applyBorder="1" applyAlignment="1">
      <alignment horizontal="left" vertical="center"/>
    </xf>
    <xf numFmtId="0" fontId="40" fillId="11" borderId="12" xfId="0" applyFont="1" applyFill="1" applyBorder="1" applyAlignment="1">
      <alignment horizontal="left" vertical="center"/>
    </xf>
    <xf numFmtId="0" fontId="40" fillId="11" borderId="11" xfId="0" applyFont="1" applyFill="1" applyBorder="1" applyAlignment="1">
      <alignment horizontal="left" vertical="center"/>
    </xf>
    <xf numFmtId="0" fontId="39" fillId="0" borderId="9" xfId="0" applyFont="1" applyBorder="1" applyAlignment="1">
      <alignment horizontal="center" wrapText="1"/>
    </xf>
    <xf numFmtId="0" fontId="39" fillId="0" borderId="11" xfId="0" applyFont="1" applyBorder="1" applyAlignment="1">
      <alignment horizontal="center" wrapText="1"/>
    </xf>
    <xf numFmtId="0" fontId="22" fillId="0" borderId="1" xfId="0" applyFont="1" applyBorder="1" applyAlignment="1">
      <alignment horizontal="left" wrapText="1"/>
    </xf>
    <xf numFmtId="0" fontId="37" fillId="0" borderId="1" xfId="0" applyFont="1" applyBorder="1" applyAlignment="1">
      <alignment horizontal="left" wrapText="1"/>
    </xf>
    <xf numFmtId="0" fontId="40" fillId="14" borderId="1" xfId="0" applyFont="1" applyFill="1" applyBorder="1" applyAlignment="1">
      <alignment horizontal="left" vertical="top" wrapText="1"/>
    </xf>
    <xf numFmtId="0" fontId="39" fillId="2" borderId="2" xfId="0" applyFont="1" applyFill="1" applyBorder="1" applyAlignment="1">
      <alignment horizontal="right" wrapText="1"/>
    </xf>
    <xf numFmtId="0" fontId="39" fillId="2" borderId="3" xfId="0" applyFont="1" applyFill="1" applyBorder="1" applyAlignment="1">
      <alignment horizontal="right" wrapText="1"/>
    </xf>
    <xf numFmtId="0" fontId="41" fillId="0" borderId="1" xfId="0" applyFont="1" applyBorder="1" applyAlignment="1">
      <alignment horizontal="right" wrapText="1"/>
    </xf>
    <xf numFmtId="0" fontId="40" fillId="12" borderId="1" xfId="0" applyFont="1" applyFill="1" applyBorder="1" applyAlignment="1">
      <alignment horizontal="left" vertical="center" wrapText="1"/>
    </xf>
    <xf numFmtId="0" fontId="44" fillId="0" borderId="9" xfId="0" applyFont="1" applyBorder="1" applyAlignment="1">
      <alignment horizontal="center" wrapText="1"/>
    </xf>
    <xf numFmtId="0" fontId="44" fillId="0" borderId="11" xfId="0" applyFont="1" applyBorder="1" applyAlignment="1">
      <alignment horizontal="center" wrapText="1"/>
    </xf>
    <xf numFmtId="0" fontId="40" fillId="10" borderId="1" xfId="0" applyFont="1" applyFill="1" applyBorder="1" applyAlignment="1">
      <alignment horizontal="left" vertical="center" wrapText="1"/>
    </xf>
    <xf numFmtId="0" fontId="39" fillId="0" borderId="9" xfId="0" applyFont="1" applyBorder="1" applyAlignment="1">
      <alignment horizontal="center" vertical="center" wrapText="1"/>
    </xf>
    <xf numFmtId="0" fontId="39" fillId="0" borderId="11" xfId="0" applyFont="1" applyBorder="1" applyAlignment="1">
      <alignment horizontal="center" vertical="center" wrapText="1"/>
    </xf>
    <xf numFmtId="0" fontId="21" fillId="12" borderId="1" xfId="0" applyFont="1" applyFill="1" applyBorder="1" applyAlignment="1">
      <alignment horizontal="left" vertical="top" wrapText="1"/>
    </xf>
    <xf numFmtId="0" fontId="10" fillId="2" borderId="1" xfId="0" applyFont="1" applyFill="1" applyBorder="1" applyAlignment="1">
      <alignment horizontal="right" vertical="top" wrapText="1"/>
    </xf>
    <xf numFmtId="0" fontId="21" fillId="14" borderId="1" xfId="0" applyFont="1" applyFill="1" applyBorder="1" applyAlignment="1">
      <alignment horizontal="left" vertical="top" wrapText="1"/>
    </xf>
    <xf numFmtId="0" fontId="5" fillId="0" borderId="9" xfId="0" applyFont="1" applyBorder="1" applyAlignment="1">
      <alignment horizontal="center"/>
    </xf>
    <xf numFmtId="0" fontId="5" fillId="0" borderId="11" xfId="0" applyFont="1" applyBorder="1" applyAlignment="1">
      <alignment horizontal="center"/>
    </xf>
    <xf numFmtId="0" fontId="5" fillId="0" borderId="1" xfId="0" applyFont="1" applyBorder="1" applyAlignment="1">
      <alignment horizontal="center" wrapText="1"/>
    </xf>
    <xf numFmtId="0" fontId="5" fillId="2" borderId="2" xfId="0" applyFont="1" applyFill="1" applyBorder="1" applyAlignment="1">
      <alignment horizontal="right" wrapText="1"/>
    </xf>
    <xf numFmtId="0" fontId="5" fillId="2" borderId="3" xfId="0" applyFont="1" applyFill="1" applyBorder="1" applyAlignment="1">
      <alignment horizontal="right" wrapText="1"/>
    </xf>
    <xf numFmtId="0" fontId="6" fillId="0" borderId="9" xfId="0" applyFont="1" applyBorder="1" applyAlignment="1">
      <alignment horizontal="center" wrapText="1"/>
    </xf>
    <xf numFmtId="0" fontId="6" fillId="0" borderId="11" xfId="0" applyFont="1" applyBorder="1" applyAlignment="1">
      <alignment horizontal="center" wrapText="1"/>
    </xf>
    <xf numFmtId="0" fontId="5" fillId="0" borderId="1" xfId="0" applyFont="1" applyBorder="1" applyAlignment="1">
      <alignment horizontal="center"/>
    </xf>
    <xf numFmtId="0" fontId="5" fillId="0" borderId="9" xfId="0" applyFont="1" applyBorder="1" applyAlignment="1">
      <alignment horizontal="center" wrapText="1"/>
    </xf>
    <xf numFmtId="0" fontId="5" fillId="0" borderId="11" xfId="0" applyFont="1" applyBorder="1" applyAlignment="1">
      <alignment horizontal="center" wrapText="1"/>
    </xf>
    <xf numFmtId="0" fontId="20" fillId="15" borderId="1" xfId="0" applyFont="1" applyFill="1" applyBorder="1" applyAlignment="1">
      <alignment horizontal="left" vertical="top"/>
    </xf>
    <xf numFmtId="0" fontId="5" fillId="0" borderId="12" xfId="0" applyFont="1" applyBorder="1" applyAlignment="1">
      <alignment horizontal="center" wrapText="1"/>
    </xf>
    <xf numFmtId="0" fontId="20" fillId="15" borderId="9" xfId="0" applyFont="1" applyFill="1" applyBorder="1" applyAlignment="1">
      <alignment horizontal="left" vertical="top"/>
    </xf>
    <xf numFmtId="0" fontId="20" fillId="15" borderId="12" xfId="0" applyFont="1" applyFill="1" applyBorder="1" applyAlignment="1">
      <alignment horizontal="left" vertical="top"/>
    </xf>
    <xf numFmtId="0" fontId="20" fillId="15" borderId="11" xfId="0" applyFont="1" applyFill="1" applyBorder="1" applyAlignment="1">
      <alignment horizontal="left" vertical="top"/>
    </xf>
    <xf numFmtId="0" fontId="21" fillId="10" borderId="9" xfId="0" applyFont="1" applyFill="1" applyBorder="1" applyAlignment="1">
      <alignment horizontal="left" vertical="center" wrapText="1"/>
    </xf>
    <xf numFmtId="0" fontId="21" fillId="10" borderId="12"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21" fillId="14" borderId="9" xfId="0" applyFont="1" applyFill="1" applyBorder="1" applyAlignment="1">
      <alignment horizontal="left" vertical="top" wrapText="1"/>
    </xf>
    <xf numFmtId="0" fontId="21" fillId="14" borderId="12" xfId="0" applyFont="1" applyFill="1" applyBorder="1" applyAlignment="1">
      <alignment horizontal="left" vertical="top" wrapText="1"/>
    </xf>
    <xf numFmtId="0" fontId="21" fillId="14" borderId="11" xfId="0" applyFont="1" applyFill="1" applyBorder="1" applyAlignment="1">
      <alignment horizontal="left" vertical="top" wrapText="1"/>
    </xf>
    <xf numFmtId="0" fontId="21" fillId="16" borderId="9" xfId="0" applyFont="1" applyFill="1" applyBorder="1" applyAlignment="1">
      <alignment horizontal="left"/>
    </xf>
    <xf numFmtId="0" fontId="21" fillId="16" borderId="12" xfId="0" applyFont="1" applyFill="1" applyBorder="1" applyAlignment="1">
      <alignment horizontal="left"/>
    </xf>
    <xf numFmtId="0" fontId="0" fillId="3" borderId="0" xfId="0" applyFill="1"/>
    <xf numFmtId="0" fontId="22" fillId="17" borderId="9" xfId="0" applyFont="1" applyFill="1" applyBorder="1" applyAlignment="1">
      <alignment horizontal="left" wrapText="1"/>
    </xf>
    <xf numFmtId="0" fontId="22" fillId="17" borderId="12" xfId="0" applyFont="1" applyFill="1" applyBorder="1" applyAlignment="1">
      <alignment horizontal="left" wrapText="1"/>
    </xf>
    <xf numFmtId="0" fontId="22" fillId="17" borderId="11" xfId="0" applyFont="1" applyFill="1" applyBorder="1" applyAlignment="1">
      <alignment horizontal="left" wrapText="1"/>
    </xf>
    <xf numFmtId="0" fontId="19" fillId="12" borderId="5" xfId="0" applyFont="1" applyFill="1" applyBorder="1" applyAlignment="1">
      <alignment horizontal="left" vertical="top" wrapText="1"/>
    </xf>
    <xf numFmtId="0" fontId="19" fillId="12" borderId="10" xfId="0" applyFont="1" applyFill="1" applyBorder="1" applyAlignment="1">
      <alignment horizontal="left" vertical="top" wrapText="1"/>
    </xf>
    <xf numFmtId="0" fontId="19" fillId="12" borderId="1" xfId="0" applyFont="1" applyFill="1" applyBorder="1" applyAlignment="1">
      <alignment horizontal="left" vertical="top" wrapText="1"/>
    </xf>
    <xf numFmtId="0" fontId="5" fillId="0" borderId="2" xfId="0" applyFont="1" applyBorder="1" applyAlignment="1">
      <alignment horizontal="right" vertical="center" wrapText="1"/>
    </xf>
    <xf numFmtId="0" fontId="5" fillId="0" borderId="3" xfId="0" applyFont="1" applyBorder="1" applyAlignment="1">
      <alignment horizontal="right" vertical="center" wrapText="1"/>
    </xf>
    <xf numFmtId="0" fontId="22" fillId="0" borderId="9" xfId="0" quotePrefix="1" applyFont="1" applyBorder="1" applyAlignment="1">
      <alignment horizontal="left" wrapText="1"/>
    </xf>
    <xf numFmtId="0" fontId="22" fillId="0" borderId="11" xfId="0" applyFont="1" applyBorder="1" applyAlignment="1">
      <alignment horizontal="left" wrapText="1"/>
    </xf>
    <xf numFmtId="0" fontId="0" fillId="0" borderId="1" xfId="0" applyBorder="1" applyAlignment="1">
      <alignment horizontal="center"/>
    </xf>
    <xf numFmtId="0" fontId="22" fillId="0" borderId="2" xfId="0" applyFont="1" applyBorder="1" applyAlignment="1">
      <alignment horizontal="left" wrapText="1"/>
    </xf>
    <xf numFmtId="0" fontId="21" fillId="12" borderId="9" xfId="0" applyFont="1" applyFill="1" applyBorder="1" applyAlignment="1">
      <alignment horizontal="left" vertical="top" wrapText="1"/>
    </xf>
    <xf numFmtId="0" fontId="21" fillId="12" borderId="12" xfId="0" applyFont="1" applyFill="1" applyBorder="1" applyAlignment="1">
      <alignment horizontal="left" vertical="top" wrapText="1"/>
    </xf>
    <xf numFmtId="0" fontId="21" fillId="12" borderId="11" xfId="0" applyFont="1" applyFill="1" applyBorder="1" applyAlignment="1">
      <alignment horizontal="left" vertical="top" wrapText="1"/>
    </xf>
    <xf numFmtId="0" fontId="21" fillId="14" borderId="9" xfId="0" applyFont="1" applyFill="1" applyBorder="1" applyAlignment="1">
      <alignment horizontal="left" vertical="center" wrapText="1"/>
    </xf>
    <xf numFmtId="0" fontId="21" fillId="14" borderId="12" xfId="0" applyFont="1" applyFill="1" applyBorder="1" applyAlignment="1">
      <alignment horizontal="left" vertical="center" wrapText="1"/>
    </xf>
    <xf numFmtId="0" fontId="21" fillId="14" borderId="11" xfId="0" applyFont="1" applyFill="1" applyBorder="1" applyAlignment="1">
      <alignment horizontal="left" vertical="center" wrapText="1"/>
    </xf>
    <xf numFmtId="0" fontId="5" fillId="0" borderId="2" xfId="0" applyFont="1" applyBorder="1" applyAlignment="1">
      <alignment horizontal="right" wrapText="1"/>
    </xf>
    <xf numFmtId="0" fontId="5" fillId="0" borderId="3" xfId="0" applyFont="1" applyBorder="1" applyAlignment="1">
      <alignment horizontal="right" wrapText="1"/>
    </xf>
    <xf numFmtId="0" fontId="6" fillId="3" borderId="9" xfId="0" applyFont="1" applyFill="1" applyBorder="1" applyAlignment="1">
      <alignment horizontal="center" wrapText="1"/>
    </xf>
    <xf numFmtId="0" fontId="6" fillId="3" borderId="11" xfId="0" applyFont="1" applyFill="1" applyBorder="1" applyAlignment="1">
      <alignment horizontal="center" wrapText="1"/>
    </xf>
    <xf numFmtId="0" fontId="7" fillId="0" borderId="6" xfId="0" applyFont="1" applyBorder="1" applyAlignment="1">
      <alignment horizontal="right" wrapText="1"/>
    </xf>
    <xf numFmtId="0" fontId="7" fillId="0" borderId="8" xfId="0" applyFont="1" applyBorder="1" applyAlignment="1">
      <alignment horizontal="right" wrapText="1"/>
    </xf>
    <xf numFmtId="0" fontId="4" fillId="15" borderId="1" xfId="0" applyFont="1" applyFill="1" applyBorder="1" applyAlignment="1">
      <alignment horizontal="left" vertical="top"/>
    </xf>
    <xf numFmtId="0" fontId="5" fillId="2" borderId="2" xfId="0" applyFont="1" applyFill="1" applyBorder="1" applyAlignment="1">
      <alignment horizontal="right" vertical="center"/>
    </xf>
    <xf numFmtId="0" fontId="5" fillId="2" borderId="3" xfId="0" applyFont="1" applyFill="1" applyBorder="1" applyAlignment="1">
      <alignment horizontal="right" vertical="center"/>
    </xf>
    <xf numFmtId="0" fontId="19" fillId="12" borderId="9" xfId="0" applyFont="1" applyFill="1" applyBorder="1" applyAlignment="1">
      <alignment horizontal="left" vertical="top" wrapText="1"/>
    </xf>
    <xf numFmtId="0" fontId="19" fillId="12" borderId="12" xfId="0" applyFont="1" applyFill="1" applyBorder="1" applyAlignment="1">
      <alignment horizontal="left" vertical="top" wrapText="1"/>
    </xf>
    <xf numFmtId="0" fontId="19" fillId="12" borderId="11" xfId="0" applyFont="1" applyFill="1" applyBorder="1" applyAlignment="1">
      <alignment horizontal="left" vertical="top" wrapText="1"/>
    </xf>
    <xf numFmtId="0" fontId="23" fillId="16" borderId="9" xfId="0" applyFont="1" applyFill="1" applyBorder="1" applyAlignment="1">
      <alignment horizontal="left" vertical="center" wrapText="1"/>
    </xf>
    <xf numFmtId="0" fontId="23" fillId="16" borderId="12" xfId="0" applyFont="1" applyFill="1" applyBorder="1" applyAlignment="1">
      <alignment horizontal="left" vertical="center" wrapText="1"/>
    </xf>
    <xf numFmtId="0" fontId="23" fillId="16" borderId="11" xfId="0" applyFont="1" applyFill="1" applyBorder="1" applyAlignment="1">
      <alignment horizontal="left" vertical="center" wrapText="1"/>
    </xf>
    <xf numFmtId="0" fontId="20" fillId="15" borderId="9" xfId="0" applyFont="1" applyFill="1" applyBorder="1" applyAlignment="1">
      <alignment horizontal="left" vertical="center"/>
    </xf>
    <xf numFmtId="0" fontId="20" fillId="15" borderId="12" xfId="0" applyFont="1" applyFill="1" applyBorder="1" applyAlignment="1">
      <alignment horizontal="left" vertical="center"/>
    </xf>
    <xf numFmtId="0" fontId="20" fillId="15" borderId="11" xfId="0" applyFont="1" applyFill="1" applyBorder="1" applyAlignment="1">
      <alignment horizontal="left" vertical="center"/>
    </xf>
    <xf numFmtId="0" fontId="12" fillId="3" borderId="0" xfId="0" applyFont="1" applyFill="1" applyAlignment="1">
      <alignment horizontal="left" vertical="top" wrapText="1"/>
    </xf>
    <xf numFmtId="0" fontId="11" fillId="3" borderId="0" xfId="0" applyFont="1" applyFill="1" applyAlignment="1">
      <alignment horizontal="left" vertical="top" wrapText="1"/>
    </xf>
    <xf numFmtId="0" fontId="2" fillId="5" borderId="0" xfId="0" applyFont="1" applyFill="1" applyAlignment="1">
      <alignment horizontal="center"/>
    </xf>
  </cellXfs>
  <cellStyles count="236">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Normal" xfId="0" builtinId="0"/>
    <cellStyle name="Normal 2" xfId="235" xr:uid="{00000000-0005-0000-0000-0000EB000000}"/>
  </cellStyles>
  <dxfs count="3815">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9933FF"/>
          <bgColor rgb="FF9933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5B9BD5"/>
          <bgColor rgb="FF5B9BD5"/>
        </patternFill>
      </fill>
      <border>
        <left/>
        <right/>
        <top/>
        <bottom/>
      </border>
    </dxf>
    <dxf>
      <font>
        <b/>
        <i val="0"/>
        <color theme="0"/>
      </font>
      <fill>
        <patternFill>
          <bgColor rgb="FF0033CC"/>
        </patternFill>
      </fill>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9933FF"/>
          <bgColor rgb="FF9933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5B9BD5"/>
          <bgColor rgb="FF5B9BD5"/>
        </patternFill>
      </fill>
      <border>
        <left/>
        <right/>
        <top/>
        <bottom/>
      </border>
    </dxf>
    <dxf>
      <font>
        <b/>
        <i val="0"/>
        <color theme="0"/>
      </font>
      <fill>
        <patternFill>
          <bgColor rgb="FF0033CC"/>
        </patternFill>
      </fill>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9933FF"/>
          <bgColor rgb="FF9933FF"/>
        </patternFill>
      </fill>
      <border>
        <left/>
        <right/>
        <top/>
        <bottom/>
      </border>
    </dxf>
    <dxf>
      <font>
        <b/>
        <color rgb="FFFFFFFF"/>
      </font>
      <fill>
        <patternFill patternType="solid">
          <fgColor rgb="FF003300"/>
          <bgColor rgb="FF003300"/>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5B9BD5"/>
          <bgColor rgb="FF5B9BD5"/>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font>
      <fill>
        <patternFill patternType="solid">
          <fgColor rgb="FFFFC000"/>
          <bgColor rgb="FFFFC000"/>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font>
      <fill>
        <patternFill patternType="solid">
          <fgColor rgb="FFED7D31"/>
          <bgColor rgb="FFED7D31"/>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FFC000"/>
          <bgColor rgb="FFFFC000"/>
        </patternFill>
      </fill>
      <border>
        <left/>
        <right/>
        <top/>
        <bottom/>
      </border>
    </dxf>
    <dxf>
      <font>
        <b/>
      </font>
      <fill>
        <patternFill patternType="solid">
          <fgColor rgb="FFED7D31"/>
          <bgColor rgb="FFED7D31"/>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FFC000"/>
          <bgColor rgb="FFFFC000"/>
        </patternFill>
      </fill>
      <border>
        <left/>
        <right/>
        <top/>
        <bottom/>
      </border>
    </dxf>
    <dxf>
      <font>
        <b/>
      </font>
      <fill>
        <patternFill patternType="solid">
          <fgColor rgb="FFED7D31"/>
          <bgColor rgb="FFED7D31"/>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FFC000"/>
          <bgColor rgb="FFFFC000"/>
        </patternFill>
      </fill>
      <border>
        <left/>
        <right/>
        <top/>
        <bottom/>
      </border>
    </dxf>
    <dxf>
      <font>
        <b/>
      </font>
      <fill>
        <patternFill patternType="solid">
          <fgColor rgb="FFED7D31"/>
          <bgColor rgb="FFED7D31"/>
        </patternFill>
      </fill>
      <border>
        <left/>
        <right/>
        <top/>
        <bottom/>
      </border>
    </dxf>
    <dxf>
      <font>
        <b/>
      </font>
      <fill>
        <patternFill patternType="solid">
          <fgColor rgb="FFFFC000"/>
          <bgColor rgb="FFFFC000"/>
        </patternFill>
      </fill>
      <border>
        <left/>
        <right/>
        <top/>
        <bottom/>
      </border>
    </dxf>
    <dxf>
      <font>
        <b/>
      </font>
      <fill>
        <patternFill patternType="solid">
          <fgColor rgb="FFED7D31"/>
          <bgColor rgb="FFED7D31"/>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5" tint="-0.499984740745262"/>
      </font>
      <fill>
        <patternFill>
          <bgColor theme="5"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s>
  <tableStyles count="0" defaultTableStyle="TableStyleMedium2" defaultPivotStyle="PivotStyleLight16"/>
  <colors>
    <mruColors>
      <color rgb="FFFF0000"/>
      <color rgb="FFAA2573"/>
      <color rgb="FFECCE18"/>
      <color rgb="FFE6661F"/>
      <color rgb="FF0E256A"/>
      <color rgb="FF395FCB"/>
      <color rgb="FF4F6529"/>
      <color rgb="FF4C6FD0"/>
      <color rgb="FFFF5050"/>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1.</a:t>
            </a:r>
            <a:r>
              <a:rPr lang="en-US" baseline="0"/>
              <a:t> Cross Cutting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Data!$C$4</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Data!$B$5:$B$8</c:f>
              <c:strCache>
                <c:ptCount val="4"/>
                <c:pt idx="0">
                  <c:v>Leadership &amp; governance</c:v>
                </c:pt>
                <c:pt idx="1">
                  <c:v>Financing</c:v>
                </c:pt>
                <c:pt idx="2">
                  <c:v>Workforce</c:v>
                </c:pt>
                <c:pt idx="3">
                  <c:v>M&amp;E and Information systems</c:v>
                </c:pt>
              </c:strCache>
            </c:strRef>
          </c:cat>
          <c:val>
            <c:numRef>
              <c:f>Data!$C$5:$C$8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153C-41F3-8E34-3B6C5D895D4D}"/>
            </c:ext>
          </c:extLst>
        </c:ser>
        <c:ser>
          <c:idx val="1"/>
          <c:order val="1"/>
          <c:tx>
            <c:strRef>
              <c:f>Data!$D$4</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Data!$B$5:$B$8</c:f>
              <c:strCache>
                <c:ptCount val="4"/>
                <c:pt idx="0">
                  <c:v>Leadership &amp; governance</c:v>
                </c:pt>
                <c:pt idx="1">
                  <c:v>Financing</c:v>
                </c:pt>
                <c:pt idx="2">
                  <c:v>Workforce</c:v>
                </c:pt>
                <c:pt idx="3">
                  <c:v>M&amp;E and Information systems</c:v>
                </c:pt>
              </c:strCache>
            </c:strRef>
          </c:cat>
          <c:val>
            <c:numRef>
              <c:f>Data!$D$5:$D$8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153C-41F3-8E34-3B6C5D895D4D}"/>
            </c:ext>
          </c:extLst>
        </c:ser>
        <c:ser>
          <c:idx val="2"/>
          <c:order val="2"/>
          <c:tx>
            <c:strRef>
              <c:f>Data!$E$4</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Data!$B$5:$B$8</c:f>
              <c:strCache>
                <c:ptCount val="4"/>
                <c:pt idx="0">
                  <c:v>Leadership &amp; governance</c:v>
                </c:pt>
                <c:pt idx="1">
                  <c:v>Financing</c:v>
                </c:pt>
                <c:pt idx="2">
                  <c:v>Workforce</c:v>
                </c:pt>
                <c:pt idx="3">
                  <c:v>M&amp;E and Information systems</c:v>
                </c:pt>
              </c:strCache>
            </c:strRef>
          </c:cat>
          <c:val>
            <c:numRef>
              <c:f>Data!$E$5:$E$8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153C-41F3-8E34-3B6C5D895D4D}"/>
            </c:ext>
          </c:extLst>
        </c:ser>
        <c:ser>
          <c:idx val="3"/>
          <c:order val="3"/>
          <c:tx>
            <c:strRef>
              <c:f>Data!$F$4</c:f>
              <c:strCache>
                <c:ptCount val="1"/>
                <c:pt idx="0">
                  <c:v>Not at all/No</c:v>
                </c:pt>
              </c:strCache>
            </c:strRef>
          </c:tx>
          <c:spPr>
            <a:solidFill>
              <a:srgbClr val="FF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Data!$B$5:$B$8</c:f>
              <c:strCache>
                <c:ptCount val="4"/>
                <c:pt idx="0">
                  <c:v>Leadership &amp; governance</c:v>
                </c:pt>
                <c:pt idx="1">
                  <c:v>Financing</c:v>
                </c:pt>
                <c:pt idx="2">
                  <c:v>Workforce</c:v>
                </c:pt>
                <c:pt idx="3">
                  <c:v>M&amp;E and Information systems</c:v>
                </c:pt>
              </c:strCache>
            </c:strRef>
          </c:cat>
          <c:val>
            <c:numRef>
              <c:f>Data!$F$5:$F$8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153C-41F3-8E34-3B6C5D895D4D}"/>
            </c:ext>
          </c:extLst>
        </c:ser>
        <c:dLbls>
          <c:showLegendKey val="0"/>
          <c:showVal val="0"/>
          <c:showCatName val="0"/>
          <c:showSerName val="0"/>
          <c:showPercent val="0"/>
          <c:showBubbleSize val="0"/>
        </c:dLbls>
        <c:gapWidth val="150"/>
        <c:overlap val="100"/>
        <c:axId val="124434896"/>
        <c:axId val="832598904"/>
      </c:barChart>
      <c:catAx>
        <c:axId val="124434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832598904"/>
        <c:crosses val="autoZero"/>
        <c:auto val="1"/>
        <c:lblAlgn val="ctr"/>
        <c:lblOffset val="100"/>
        <c:noMultiLvlLbl val="0"/>
      </c:catAx>
      <c:valAx>
        <c:axId val="8325989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34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9. Family Reunification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Data!$C$71</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Data!$B$72:$B$77</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Data!$C$72:$C$77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C4C-4A1D-8238-BFC2C567EA0F}"/>
            </c:ext>
          </c:extLst>
        </c:ser>
        <c:ser>
          <c:idx val="1"/>
          <c:order val="1"/>
          <c:tx>
            <c:strRef>
              <c:f>Data!$D$71</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Data!$B$72:$B$77</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Data!$D$72:$D$77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C4C-4A1D-8238-BFC2C567EA0F}"/>
            </c:ext>
          </c:extLst>
        </c:ser>
        <c:ser>
          <c:idx val="2"/>
          <c:order val="2"/>
          <c:tx>
            <c:strRef>
              <c:f>Data!$E$71</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Data!$B$72:$B$77</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Data!$E$72:$E$77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2C4C-4A1D-8238-BFC2C567EA0F}"/>
            </c:ext>
          </c:extLst>
        </c:ser>
        <c:ser>
          <c:idx val="3"/>
          <c:order val="3"/>
          <c:tx>
            <c:strRef>
              <c:f>Data!$F$71</c:f>
              <c:strCache>
                <c:ptCount val="1"/>
                <c:pt idx="0">
                  <c:v>Not at all/No</c:v>
                </c:pt>
              </c:strCache>
            </c:strRef>
          </c:tx>
          <c:spPr>
            <a:solidFill>
              <a:srgbClr val="C0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Data!$B$72:$B$77</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Data!$F$72:$F$77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C4C-4A1D-8238-BFC2C567EA0F}"/>
            </c:ext>
          </c:extLst>
        </c:ser>
        <c:dLbls>
          <c:showLegendKey val="0"/>
          <c:showVal val="0"/>
          <c:showCatName val="0"/>
          <c:showSerName val="0"/>
          <c:showPercent val="0"/>
          <c:showBubbleSize val="0"/>
        </c:dLbls>
        <c:gapWidth val="150"/>
        <c:overlap val="100"/>
        <c:axId val="520368688"/>
        <c:axId val="293439040"/>
      </c:barChart>
      <c:catAx>
        <c:axId val="520368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93439040"/>
        <c:crosses val="autoZero"/>
        <c:auto val="1"/>
        <c:lblAlgn val="ctr"/>
        <c:lblOffset val="100"/>
        <c:noMultiLvlLbl val="0"/>
      </c:catAx>
      <c:valAx>
        <c:axId val="29343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2036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10. System DI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Data!$C$79</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Data!$B$80:$B$83</c:f>
              <c:strCache>
                <c:ptCount val="4"/>
                <c:pt idx="0">
                  <c:v>Leadership &amp; governance</c:v>
                </c:pt>
                <c:pt idx="1">
                  <c:v>Financing</c:v>
                </c:pt>
                <c:pt idx="2">
                  <c:v>Workforce</c:v>
                </c:pt>
                <c:pt idx="3">
                  <c:v>M&amp;E and Information systems</c:v>
                </c:pt>
              </c:strCache>
            </c:strRef>
          </c:cat>
          <c:val>
            <c:numRef>
              <c:f>Data!$C$80:$C$83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163-4E16-9EBB-CE510FDE4E32}"/>
            </c:ext>
          </c:extLst>
        </c:ser>
        <c:ser>
          <c:idx val="1"/>
          <c:order val="1"/>
          <c:tx>
            <c:strRef>
              <c:f>Data!$D$79</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Data!$B$80:$B$83</c:f>
              <c:strCache>
                <c:ptCount val="4"/>
                <c:pt idx="0">
                  <c:v>Leadership &amp; governance</c:v>
                </c:pt>
                <c:pt idx="1">
                  <c:v>Financing</c:v>
                </c:pt>
                <c:pt idx="2">
                  <c:v>Workforce</c:v>
                </c:pt>
                <c:pt idx="3">
                  <c:v>M&amp;E and Information systems</c:v>
                </c:pt>
              </c:strCache>
            </c:strRef>
          </c:cat>
          <c:val>
            <c:numRef>
              <c:f>Data!$D$80:$D$83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3163-4E16-9EBB-CE510FDE4E32}"/>
            </c:ext>
          </c:extLst>
        </c:ser>
        <c:ser>
          <c:idx val="2"/>
          <c:order val="2"/>
          <c:tx>
            <c:strRef>
              <c:f>Data!$E$79</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Data!$B$80:$B$83</c:f>
              <c:strCache>
                <c:ptCount val="4"/>
                <c:pt idx="0">
                  <c:v>Leadership &amp; governance</c:v>
                </c:pt>
                <c:pt idx="1">
                  <c:v>Financing</c:v>
                </c:pt>
                <c:pt idx="2">
                  <c:v>Workforce</c:v>
                </c:pt>
                <c:pt idx="3">
                  <c:v>M&amp;E and Information systems</c:v>
                </c:pt>
              </c:strCache>
            </c:strRef>
          </c:cat>
          <c:val>
            <c:numRef>
              <c:f>Data!$E$80:$E$83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3163-4E16-9EBB-CE510FDE4E32}"/>
            </c:ext>
          </c:extLst>
        </c:ser>
        <c:ser>
          <c:idx val="3"/>
          <c:order val="3"/>
          <c:tx>
            <c:strRef>
              <c:f>Data!$F$79</c:f>
              <c:strCache>
                <c:ptCount val="1"/>
                <c:pt idx="0">
                  <c:v>Not at all/No</c:v>
                </c:pt>
              </c:strCache>
            </c:strRef>
          </c:tx>
          <c:spPr>
            <a:solidFill>
              <a:srgbClr val="C0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Data!$B$80:$B$83</c:f>
              <c:strCache>
                <c:ptCount val="4"/>
                <c:pt idx="0">
                  <c:v>Leadership &amp; governance</c:v>
                </c:pt>
                <c:pt idx="1">
                  <c:v>Financing</c:v>
                </c:pt>
                <c:pt idx="2">
                  <c:v>Workforce</c:v>
                </c:pt>
                <c:pt idx="3">
                  <c:v>M&amp;E and Information systems</c:v>
                </c:pt>
              </c:strCache>
            </c:strRef>
          </c:cat>
          <c:val>
            <c:numRef>
              <c:f>Data!$F$80:$F$83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3163-4E16-9EBB-CE510FDE4E32}"/>
            </c:ext>
          </c:extLst>
        </c:ser>
        <c:dLbls>
          <c:showLegendKey val="0"/>
          <c:showVal val="0"/>
          <c:showCatName val="0"/>
          <c:showSerName val="0"/>
          <c:showPercent val="0"/>
          <c:showBubbleSize val="0"/>
        </c:dLbls>
        <c:gapWidth val="150"/>
        <c:overlap val="100"/>
        <c:axId val="293439824"/>
        <c:axId val="293440216"/>
      </c:barChart>
      <c:catAx>
        <c:axId val="293439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93440216"/>
        <c:crosses val="autoZero"/>
        <c:auto val="1"/>
        <c:lblAlgn val="ctr"/>
        <c:lblOffset val="100"/>
        <c:noMultiLvlLbl val="0"/>
      </c:catAx>
      <c:valAx>
        <c:axId val="293440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93439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2. Prevention of Unnecessary Family Separation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Data!$C$10</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Data!$B$11:$B$16</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Data!$C$11:$C$16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4F3-4D02-ABC9-B179F8B9BC69}"/>
            </c:ext>
          </c:extLst>
        </c:ser>
        <c:ser>
          <c:idx val="1"/>
          <c:order val="1"/>
          <c:tx>
            <c:strRef>
              <c:f>Data!$D$10</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Data!$B$11:$B$16</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Data!$D$11:$D$16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4F3-4D02-ABC9-B179F8B9BC69}"/>
            </c:ext>
          </c:extLst>
        </c:ser>
        <c:ser>
          <c:idx val="2"/>
          <c:order val="2"/>
          <c:tx>
            <c:strRef>
              <c:f>Data!$E$10</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Data!$B$11:$B$16</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Data!$E$11:$E$16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24F3-4D02-ABC9-B179F8B9BC69}"/>
            </c:ext>
          </c:extLst>
        </c:ser>
        <c:ser>
          <c:idx val="3"/>
          <c:order val="3"/>
          <c:tx>
            <c:strRef>
              <c:f>Data!$F$10</c:f>
              <c:strCache>
                <c:ptCount val="1"/>
                <c:pt idx="0">
                  <c:v>Not at all/No</c:v>
                </c:pt>
              </c:strCache>
            </c:strRef>
          </c:tx>
          <c:spPr>
            <a:solidFill>
              <a:srgbClr val="C00000"/>
            </a:solidFill>
            <a:ln>
              <a:noFill/>
            </a:ln>
            <a:effectLst/>
          </c:spPr>
          <c:invertIfNegative val="0"/>
          <c:dLbls>
            <c:numFmt formatCode="#&quot;&quot;" sourceLinked="0"/>
            <c:spPr>
              <a:solidFill>
                <a:srgbClr val="C00000"/>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Data!$B$11:$B$16</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Data!$F$11:$F$16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4F3-4D02-ABC9-B179F8B9BC69}"/>
            </c:ext>
          </c:extLst>
        </c:ser>
        <c:dLbls>
          <c:showLegendKey val="0"/>
          <c:showVal val="0"/>
          <c:showCatName val="0"/>
          <c:showSerName val="0"/>
          <c:showPercent val="0"/>
          <c:showBubbleSize val="0"/>
        </c:dLbls>
        <c:gapWidth val="150"/>
        <c:overlap val="100"/>
        <c:axId val="167752512"/>
        <c:axId val="167752904"/>
      </c:barChart>
      <c:catAx>
        <c:axId val="167752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7752904"/>
        <c:crosses val="autoZero"/>
        <c:auto val="1"/>
        <c:lblAlgn val="ctr"/>
        <c:lblOffset val="100"/>
        <c:noMultiLvlLbl val="0"/>
      </c:catAx>
      <c:valAx>
        <c:axId val="1677529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7752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3. Foster Care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Data!$C$18</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Data!$B$19:$B$24</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Data!$C$19:$C$24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00B-4409-82B6-43CED603EE6E}"/>
            </c:ext>
          </c:extLst>
        </c:ser>
        <c:ser>
          <c:idx val="1"/>
          <c:order val="1"/>
          <c:tx>
            <c:strRef>
              <c:f>Data!$D$18</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Data!$B$19:$B$24</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Data!$D$19:$D$24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00B-4409-82B6-43CED603EE6E}"/>
            </c:ext>
          </c:extLst>
        </c:ser>
        <c:ser>
          <c:idx val="2"/>
          <c:order val="2"/>
          <c:tx>
            <c:strRef>
              <c:f>Data!$E$18</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Data!$B$19:$B$24</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Data!$E$19:$E$24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900B-4409-82B6-43CED603EE6E}"/>
            </c:ext>
          </c:extLst>
        </c:ser>
        <c:ser>
          <c:idx val="3"/>
          <c:order val="3"/>
          <c:tx>
            <c:strRef>
              <c:f>Data!$F$18</c:f>
              <c:strCache>
                <c:ptCount val="1"/>
                <c:pt idx="0">
                  <c:v>Not at all/No</c:v>
                </c:pt>
              </c:strCache>
            </c:strRef>
          </c:tx>
          <c:spPr>
            <a:solidFill>
              <a:srgbClr val="C0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Data!$B$19:$B$24</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Data!$F$19:$F$24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00B-4409-82B6-43CED603EE6E}"/>
            </c:ext>
          </c:extLst>
        </c:ser>
        <c:dLbls>
          <c:showLegendKey val="0"/>
          <c:showVal val="0"/>
          <c:showCatName val="0"/>
          <c:showSerName val="0"/>
          <c:showPercent val="0"/>
          <c:showBubbleSize val="0"/>
        </c:dLbls>
        <c:gapWidth val="150"/>
        <c:overlap val="100"/>
        <c:axId val="167753688"/>
        <c:axId val="167754080"/>
      </c:barChart>
      <c:catAx>
        <c:axId val="167753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7754080"/>
        <c:crosses val="autoZero"/>
        <c:auto val="1"/>
        <c:lblAlgn val="ctr"/>
        <c:lblOffset val="100"/>
        <c:noMultiLvlLbl val="0"/>
      </c:catAx>
      <c:valAx>
        <c:axId val="1677540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7753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4. Residential Care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Data!$C$26</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Data!$B$27:$B$32</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Data!$C$27:$C$32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9E5-41B9-B446-EBB2CA6F0EAB}"/>
            </c:ext>
          </c:extLst>
        </c:ser>
        <c:ser>
          <c:idx val="1"/>
          <c:order val="1"/>
          <c:tx>
            <c:strRef>
              <c:f>Data!$D$26</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Data!$B$27:$B$32</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Data!$D$27:$D$32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9E5-41B9-B446-EBB2CA6F0EAB}"/>
            </c:ext>
          </c:extLst>
        </c:ser>
        <c:ser>
          <c:idx val="2"/>
          <c:order val="2"/>
          <c:tx>
            <c:strRef>
              <c:f>Data!$E$26</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Data!$B$27:$B$32</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Data!$E$27:$E$32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59E5-41B9-B446-EBB2CA6F0EAB}"/>
            </c:ext>
          </c:extLst>
        </c:ser>
        <c:ser>
          <c:idx val="3"/>
          <c:order val="3"/>
          <c:tx>
            <c:strRef>
              <c:f>Data!$F$26</c:f>
              <c:strCache>
                <c:ptCount val="1"/>
                <c:pt idx="0">
                  <c:v>Not at all/No</c:v>
                </c:pt>
              </c:strCache>
            </c:strRef>
          </c:tx>
          <c:spPr>
            <a:solidFill>
              <a:srgbClr val="C0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Data!$B$27:$B$32</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Data!$F$27:$F$32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9E5-41B9-B446-EBB2CA6F0EAB}"/>
            </c:ext>
          </c:extLst>
        </c:ser>
        <c:dLbls>
          <c:showLegendKey val="0"/>
          <c:showVal val="0"/>
          <c:showCatName val="0"/>
          <c:showSerName val="0"/>
          <c:showPercent val="0"/>
          <c:showBubbleSize val="0"/>
        </c:dLbls>
        <c:gapWidth val="150"/>
        <c:overlap val="100"/>
        <c:axId val="572877752"/>
        <c:axId val="572878144"/>
      </c:barChart>
      <c:catAx>
        <c:axId val="572877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72878144"/>
        <c:crosses val="autoZero"/>
        <c:auto val="1"/>
        <c:lblAlgn val="ctr"/>
        <c:lblOffset val="100"/>
        <c:noMultiLvlLbl val="0"/>
      </c:catAx>
      <c:valAx>
        <c:axId val="572878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72877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5. Semi Independent Living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Data!$C$34</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Data!$B$35:$B$40</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Data!$C$35:$C$40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3C4-4BC6-B62E-CF27B342507F}"/>
            </c:ext>
          </c:extLst>
        </c:ser>
        <c:ser>
          <c:idx val="1"/>
          <c:order val="1"/>
          <c:tx>
            <c:strRef>
              <c:f>Data!$D$34</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Data!$B$35:$B$40</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Data!$D$35:$D$40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3C4-4BC6-B62E-CF27B342507F}"/>
            </c:ext>
          </c:extLst>
        </c:ser>
        <c:ser>
          <c:idx val="2"/>
          <c:order val="2"/>
          <c:tx>
            <c:strRef>
              <c:f>Data!$E$34</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Data!$B$35:$B$40</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Data!$E$35:$E$40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23C4-4BC6-B62E-CF27B342507F}"/>
            </c:ext>
          </c:extLst>
        </c:ser>
        <c:ser>
          <c:idx val="3"/>
          <c:order val="3"/>
          <c:tx>
            <c:strRef>
              <c:f>Data!$F$34</c:f>
              <c:strCache>
                <c:ptCount val="1"/>
                <c:pt idx="0">
                  <c:v>Not at all/No</c:v>
                </c:pt>
              </c:strCache>
            </c:strRef>
          </c:tx>
          <c:spPr>
            <a:solidFill>
              <a:srgbClr val="C0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Data!$B$35:$B$40</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Data!$F$35:$F$40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3C4-4BC6-B62E-CF27B342507F}"/>
            </c:ext>
          </c:extLst>
        </c:ser>
        <c:dLbls>
          <c:showLegendKey val="0"/>
          <c:showVal val="0"/>
          <c:showCatName val="0"/>
          <c:showSerName val="0"/>
          <c:showPercent val="0"/>
          <c:showBubbleSize val="0"/>
        </c:dLbls>
        <c:gapWidth val="150"/>
        <c:overlap val="100"/>
        <c:axId val="572878928"/>
        <c:axId val="982437688"/>
      </c:barChart>
      <c:catAx>
        <c:axId val="572878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982437688"/>
        <c:crosses val="autoZero"/>
        <c:auto val="1"/>
        <c:lblAlgn val="ctr"/>
        <c:lblOffset val="100"/>
        <c:noMultiLvlLbl val="0"/>
      </c:catAx>
      <c:valAx>
        <c:axId val="9824376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72878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6a. Formal Kinship Care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Data!$C$42</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Data!$B$43:$B$48</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Data!$C$43:$C$48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C88-47DA-8FB9-36B24846F25D}"/>
            </c:ext>
          </c:extLst>
        </c:ser>
        <c:ser>
          <c:idx val="1"/>
          <c:order val="1"/>
          <c:tx>
            <c:strRef>
              <c:f>Data!$D$42</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Data!$B$43:$B$48</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Data!$D$43:$D$48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C88-47DA-8FB9-36B24846F25D}"/>
            </c:ext>
          </c:extLst>
        </c:ser>
        <c:ser>
          <c:idx val="2"/>
          <c:order val="2"/>
          <c:tx>
            <c:strRef>
              <c:f>Data!$E$42</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Data!$B$43:$B$48</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Data!$E$43:$E$48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C88-47DA-8FB9-36B24846F25D}"/>
            </c:ext>
          </c:extLst>
        </c:ser>
        <c:ser>
          <c:idx val="3"/>
          <c:order val="3"/>
          <c:tx>
            <c:strRef>
              <c:f>Data!$F$42</c:f>
              <c:strCache>
                <c:ptCount val="1"/>
                <c:pt idx="0">
                  <c:v>Not at all/No</c:v>
                </c:pt>
              </c:strCache>
            </c:strRef>
          </c:tx>
          <c:spPr>
            <a:solidFill>
              <a:srgbClr val="C0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Data!$B$43:$B$48</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Data!$F$43:$F$48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C88-47DA-8FB9-36B24846F25D}"/>
            </c:ext>
          </c:extLst>
        </c:ser>
        <c:dLbls>
          <c:showLegendKey val="0"/>
          <c:showVal val="0"/>
          <c:showCatName val="0"/>
          <c:showSerName val="0"/>
          <c:showPercent val="0"/>
          <c:showBubbleSize val="0"/>
        </c:dLbls>
        <c:gapWidth val="150"/>
        <c:overlap val="100"/>
        <c:axId val="982438472"/>
        <c:axId val="982438864"/>
      </c:barChart>
      <c:catAx>
        <c:axId val="9824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982438864"/>
        <c:crosses val="autoZero"/>
        <c:auto val="1"/>
        <c:lblAlgn val="ctr"/>
        <c:lblOffset val="100"/>
        <c:noMultiLvlLbl val="0"/>
      </c:catAx>
      <c:valAx>
        <c:axId val="982438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982438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6b. Informal Kinship Care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Data!$C$50</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Data!$B$51:$B$56</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Data!$C$51:$C$56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1EE-4970-AC1E-088B550FD904}"/>
            </c:ext>
          </c:extLst>
        </c:ser>
        <c:ser>
          <c:idx val="1"/>
          <c:order val="1"/>
          <c:tx>
            <c:strRef>
              <c:f>Data!$D$50</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Data!$B$51:$B$56</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Data!$D$51:$D$56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1EE-4970-AC1E-088B550FD904}"/>
            </c:ext>
          </c:extLst>
        </c:ser>
        <c:ser>
          <c:idx val="2"/>
          <c:order val="2"/>
          <c:tx>
            <c:strRef>
              <c:f>Data!$E$50</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Data!$B$51:$B$56</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Data!$E$51:$E$56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1EE-4970-AC1E-088B550FD904}"/>
            </c:ext>
          </c:extLst>
        </c:ser>
        <c:ser>
          <c:idx val="3"/>
          <c:order val="3"/>
          <c:tx>
            <c:strRef>
              <c:f>Data!$F$50</c:f>
              <c:strCache>
                <c:ptCount val="1"/>
                <c:pt idx="0">
                  <c:v>Not at all/No</c:v>
                </c:pt>
              </c:strCache>
            </c:strRef>
          </c:tx>
          <c:spPr>
            <a:solidFill>
              <a:srgbClr val="C0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Data!$B$51:$B$56</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Data!$F$51:$F$56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1EE-4970-AC1E-088B550FD904}"/>
            </c:ext>
          </c:extLst>
        </c:ser>
        <c:dLbls>
          <c:showLegendKey val="0"/>
          <c:showVal val="0"/>
          <c:showCatName val="0"/>
          <c:showSerName val="0"/>
          <c:showPercent val="0"/>
          <c:showBubbleSize val="0"/>
        </c:dLbls>
        <c:gapWidth val="150"/>
        <c:overlap val="100"/>
        <c:axId val="553760344"/>
        <c:axId val="553760736"/>
      </c:barChart>
      <c:catAx>
        <c:axId val="553760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53760736"/>
        <c:crosses val="autoZero"/>
        <c:auto val="1"/>
        <c:lblAlgn val="ctr"/>
        <c:lblOffset val="100"/>
        <c:noMultiLvlLbl val="0"/>
      </c:catAx>
      <c:valAx>
        <c:axId val="553760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53760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7. Other Forms of Care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Data!$C$58</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Data!$B$59:$B$61</c:f>
              <c:strCache>
                <c:ptCount val="3"/>
                <c:pt idx="0">
                  <c:v>Leadership &amp; governance</c:v>
                </c:pt>
                <c:pt idx="1">
                  <c:v>Financing</c:v>
                </c:pt>
                <c:pt idx="2">
                  <c:v>M&amp;E and Information systems</c:v>
                </c:pt>
              </c:strCache>
            </c:strRef>
          </c:cat>
          <c:val>
            <c:numRef>
              <c:f>Data!$C$59:$C$61</c:f>
              <c:numCache>
                <c:formatCode>General</c:formatCode>
                <c:ptCount val="3"/>
                <c:pt idx="0">
                  <c:v>0</c:v>
                </c:pt>
                <c:pt idx="1">
                  <c:v>0</c:v>
                </c:pt>
                <c:pt idx="2">
                  <c:v>0</c:v>
                </c:pt>
              </c:numCache>
            </c:numRef>
          </c:val>
          <c:extLst>
            <c:ext xmlns:c16="http://schemas.microsoft.com/office/drawing/2014/chart" uri="{C3380CC4-5D6E-409C-BE32-E72D297353CC}">
              <c16:uniqueId val="{00000000-879F-407F-BFBC-14336C8A3933}"/>
            </c:ext>
          </c:extLst>
        </c:ser>
        <c:ser>
          <c:idx val="1"/>
          <c:order val="1"/>
          <c:tx>
            <c:strRef>
              <c:f>Data!$D$58</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Data!$B$59:$B$61</c:f>
              <c:strCache>
                <c:ptCount val="3"/>
                <c:pt idx="0">
                  <c:v>Leadership &amp; governance</c:v>
                </c:pt>
                <c:pt idx="1">
                  <c:v>Financing</c:v>
                </c:pt>
                <c:pt idx="2">
                  <c:v>M&amp;E and Information systems</c:v>
                </c:pt>
              </c:strCache>
            </c:strRef>
          </c:cat>
          <c:val>
            <c:numRef>
              <c:f>Data!$D$59:$D$61</c:f>
              <c:numCache>
                <c:formatCode>General</c:formatCode>
                <c:ptCount val="3"/>
                <c:pt idx="0">
                  <c:v>0</c:v>
                </c:pt>
                <c:pt idx="1">
                  <c:v>0</c:v>
                </c:pt>
                <c:pt idx="2">
                  <c:v>0</c:v>
                </c:pt>
              </c:numCache>
            </c:numRef>
          </c:val>
          <c:extLst>
            <c:ext xmlns:c16="http://schemas.microsoft.com/office/drawing/2014/chart" uri="{C3380CC4-5D6E-409C-BE32-E72D297353CC}">
              <c16:uniqueId val="{00000001-879F-407F-BFBC-14336C8A3933}"/>
            </c:ext>
          </c:extLst>
        </c:ser>
        <c:ser>
          <c:idx val="2"/>
          <c:order val="2"/>
          <c:tx>
            <c:strRef>
              <c:f>Data!$E$58</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Data!$B$59:$B$61</c:f>
              <c:strCache>
                <c:ptCount val="3"/>
                <c:pt idx="0">
                  <c:v>Leadership &amp; governance</c:v>
                </c:pt>
                <c:pt idx="1">
                  <c:v>Financing</c:v>
                </c:pt>
                <c:pt idx="2">
                  <c:v>M&amp;E and Information systems</c:v>
                </c:pt>
              </c:strCache>
            </c:strRef>
          </c:cat>
          <c:val>
            <c:numRef>
              <c:f>Data!$E$59:$E$61</c:f>
              <c:numCache>
                <c:formatCode>General</c:formatCode>
                <c:ptCount val="3"/>
                <c:pt idx="0">
                  <c:v>0</c:v>
                </c:pt>
                <c:pt idx="1">
                  <c:v>0</c:v>
                </c:pt>
                <c:pt idx="2">
                  <c:v>0</c:v>
                </c:pt>
              </c:numCache>
            </c:numRef>
          </c:val>
          <c:extLst>
            <c:ext xmlns:c16="http://schemas.microsoft.com/office/drawing/2014/chart" uri="{C3380CC4-5D6E-409C-BE32-E72D297353CC}">
              <c16:uniqueId val="{00000002-879F-407F-BFBC-14336C8A3933}"/>
            </c:ext>
          </c:extLst>
        </c:ser>
        <c:ser>
          <c:idx val="3"/>
          <c:order val="3"/>
          <c:tx>
            <c:strRef>
              <c:f>Data!$F$58</c:f>
              <c:strCache>
                <c:ptCount val="1"/>
                <c:pt idx="0">
                  <c:v>Not at all/No</c:v>
                </c:pt>
              </c:strCache>
            </c:strRef>
          </c:tx>
          <c:spPr>
            <a:solidFill>
              <a:srgbClr val="C0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Data!$B$59:$B$61</c:f>
              <c:strCache>
                <c:ptCount val="3"/>
                <c:pt idx="0">
                  <c:v>Leadership &amp; governance</c:v>
                </c:pt>
                <c:pt idx="1">
                  <c:v>Financing</c:v>
                </c:pt>
                <c:pt idx="2">
                  <c:v>M&amp;E and Information systems</c:v>
                </c:pt>
              </c:strCache>
            </c:strRef>
          </c:cat>
          <c:val>
            <c:numRef>
              <c:f>Data!$F$59:$F$61</c:f>
              <c:numCache>
                <c:formatCode>General</c:formatCode>
                <c:ptCount val="3"/>
                <c:pt idx="0">
                  <c:v>0</c:v>
                </c:pt>
                <c:pt idx="1">
                  <c:v>0</c:v>
                </c:pt>
                <c:pt idx="2">
                  <c:v>0</c:v>
                </c:pt>
              </c:numCache>
            </c:numRef>
          </c:val>
          <c:extLst>
            <c:ext xmlns:c16="http://schemas.microsoft.com/office/drawing/2014/chart" uri="{C3380CC4-5D6E-409C-BE32-E72D297353CC}">
              <c16:uniqueId val="{00000003-879F-407F-BFBC-14336C8A3933}"/>
            </c:ext>
          </c:extLst>
        </c:ser>
        <c:dLbls>
          <c:showLegendKey val="0"/>
          <c:showVal val="0"/>
          <c:showCatName val="0"/>
          <c:showSerName val="0"/>
          <c:showPercent val="0"/>
          <c:showBubbleSize val="0"/>
        </c:dLbls>
        <c:gapWidth val="150"/>
        <c:overlap val="100"/>
        <c:axId val="553761520"/>
        <c:axId val="553761912"/>
      </c:barChart>
      <c:catAx>
        <c:axId val="553761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53761912"/>
        <c:crosses val="autoZero"/>
        <c:auto val="1"/>
        <c:lblAlgn val="ctr"/>
        <c:lblOffset val="100"/>
        <c:noMultiLvlLbl val="0"/>
      </c:catAx>
      <c:valAx>
        <c:axId val="553761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53761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8. Adoption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0"/>
          <c:order val="0"/>
          <c:tx>
            <c:strRef>
              <c:f>Data!$C$63</c:f>
              <c:strCache>
                <c:ptCount val="1"/>
                <c:pt idx="0">
                  <c:v>Completely/Yes</c:v>
                </c:pt>
              </c:strCache>
            </c:strRef>
          </c:tx>
          <c:spPr>
            <a:solidFill>
              <a:srgbClr val="00B050"/>
            </a:solidFill>
            <a:ln>
              <a:solidFill>
                <a:srgbClr val="00B050"/>
              </a:solid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Data!$B$64:$B$69</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Data!$C$64:$C$69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A43-42A9-A8B6-9D8BC1434289}"/>
            </c:ext>
          </c:extLst>
        </c:ser>
        <c:ser>
          <c:idx val="1"/>
          <c:order val="1"/>
          <c:tx>
            <c:strRef>
              <c:f>Data!$D$63</c:f>
              <c:strCache>
                <c:ptCount val="1"/>
                <c:pt idx="0">
                  <c:v>Mostly</c:v>
                </c:pt>
              </c:strCache>
            </c:strRef>
          </c:tx>
          <c:spPr>
            <a:solidFill>
              <a:srgbClr val="FFFF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Data!$B$64:$B$69</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Data!$D$64:$D$69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A43-42A9-A8B6-9D8BC1434289}"/>
            </c:ext>
          </c:extLst>
        </c:ser>
        <c:ser>
          <c:idx val="2"/>
          <c:order val="2"/>
          <c:tx>
            <c:strRef>
              <c:f>Data!$E$63</c:f>
              <c:strCache>
                <c:ptCount val="1"/>
                <c:pt idx="0">
                  <c:v>Slightly</c:v>
                </c:pt>
              </c:strCache>
            </c:strRef>
          </c:tx>
          <c:spPr>
            <a:solidFill>
              <a:schemeClr val="accent2"/>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Data!$B$64:$B$69</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Data!$E$64:$E$69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AA43-42A9-A8B6-9D8BC1434289}"/>
            </c:ext>
          </c:extLst>
        </c:ser>
        <c:ser>
          <c:idx val="3"/>
          <c:order val="3"/>
          <c:tx>
            <c:strRef>
              <c:f>Data!$F$63</c:f>
              <c:strCache>
                <c:ptCount val="1"/>
                <c:pt idx="0">
                  <c:v>Not at all/No</c:v>
                </c:pt>
              </c:strCache>
            </c:strRef>
          </c:tx>
          <c:spPr>
            <a:solidFill>
              <a:srgbClr val="C00000"/>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Data!$B$64:$B$69</c:f>
              <c:strCache>
                <c:ptCount val="6"/>
                <c:pt idx="0">
                  <c:v>Leadership &amp; governance</c:v>
                </c:pt>
                <c:pt idx="1">
                  <c:v>Financing</c:v>
                </c:pt>
                <c:pt idx="2">
                  <c:v>Workforce</c:v>
                </c:pt>
                <c:pt idx="3">
                  <c:v>M&amp;E and Information systems</c:v>
                </c:pt>
                <c:pt idx="4">
                  <c:v>Service delivery mechanisms</c:v>
                </c:pt>
                <c:pt idx="5">
                  <c:v>Social norms &amp; practices</c:v>
                </c:pt>
              </c:strCache>
            </c:strRef>
          </c:cat>
          <c:val>
            <c:numRef>
              <c:f>Data!$F$64:$F$69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AA43-42A9-A8B6-9D8BC1434289}"/>
            </c:ext>
          </c:extLst>
        </c:ser>
        <c:dLbls>
          <c:showLegendKey val="0"/>
          <c:showVal val="0"/>
          <c:showCatName val="0"/>
          <c:showSerName val="0"/>
          <c:showPercent val="0"/>
          <c:showBubbleSize val="0"/>
        </c:dLbls>
        <c:gapWidth val="150"/>
        <c:overlap val="100"/>
        <c:axId val="520367512"/>
        <c:axId val="520367904"/>
      </c:barChart>
      <c:catAx>
        <c:axId val="520367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20367904"/>
        <c:crosses val="autoZero"/>
        <c:auto val="1"/>
        <c:lblAlgn val="ctr"/>
        <c:lblOffset val="100"/>
        <c:noMultiLvlLbl val="0"/>
      </c:catAx>
      <c:valAx>
        <c:axId val="5203679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Percent of Responses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20367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g"/><Relationship Id="rId4" Type="http://schemas.openxmlformats.org/officeDocument/2006/relationships/image" Target="../media/image4.jp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3</xdr:row>
      <xdr:rowOff>1858615</xdr:rowOff>
    </xdr:from>
    <xdr:to>
      <xdr:col>11</xdr:col>
      <xdr:colOff>540521</xdr:colOff>
      <xdr:row>4</xdr:row>
      <xdr:rowOff>353800</xdr:rowOff>
    </xdr:to>
    <xdr:pic>
      <xdr:nvPicPr>
        <xdr:cNvPr id="10" name="Picture 9">
          <a:extLst>
            <a:ext uri="{FF2B5EF4-FFF2-40B4-BE49-F238E27FC236}">
              <a16:creationId xmlns:a16="http://schemas.microsoft.com/office/drawing/2014/main" id="{FEF59039-FF93-4818-A9A1-FEC7B35A4218}"/>
            </a:ext>
          </a:extLst>
        </xdr:cNvPr>
        <xdr:cNvPicPr>
          <a:picLocks noChangeAspect="1"/>
        </xdr:cNvPicPr>
      </xdr:nvPicPr>
      <xdr:blipFill rotWithShape="1">
        <a:blip xmlns:r="http://schemas.openxmlformats.org/officeDocument/2006/relationships" r:embed="rId1"/>
        <a:srcRect t="5717" r="3884" b="29709"/>
        <a:stretch/>
      </xdr:blipFill>
      <xdr:spPr>
        <a:xfrm>
          <a:off x="180975" y="6754465"/>
          <a:ext cx="6865121" cy="3695835"/>
        </a:xfrm>
        <a:prstGeom prst="rect">
          <a:avLst/>
        </a:prstGeom>
      </xdr:spPr>
    </xdr:pic>
    <xdr:clientData/>
  </xdr:twoCellAnchor>
  <xdr:twoCellAnchor>
    <xdr:from>
      <xdr:col>0</xdr:col>
      <xdr:colOff>0</xdr:colOff>
      <xdr:row>40</xdr:row>
      <xdr:rowOff>88900</xdr:rowOff>
    </xdr:from>
    <xdr:to>
      <xdr:col>16</xdr:col>
      <xdr:colOff>0</xdr:colOff>
      <xdr:row>40</xdr:row>
      <xdr:rowOff>88900</xdr:rowOff>
    </xdr:to>
    <xdr:cxnSp macro="">
      <xdr:nvCxnSpPr>
        <xdr:cNvPr id="2" name="Straight Connector 1">
          <a:extLst>
            <a:ext uri="{FF2B5EF4-FFF2-40B4-BE49-F238E27FC236}">
              <a16:creationId xmlns:a16="http://schemas.microsoft.com/office/drawing/2014/main" id="{00000000-0008-0000-0100-000002000000}"/>
            </a:ext>
          </a:extLst>
        </xdr:cNvPr>
        <xdr:cNvCxnSpPr/>
      </xdr:nvCxnSpPr>
      <xdr:spPr>
        <a:xfrm>
          <a:off x="0" y="16113760"/>
          <a:ext cx="9997440" cy="0"/>
        </a:xfrm>
        <a:prstGeom prst="line">
          <a:avLst/>
        </a:prstGeom>
        <a:ln w="57150">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36195</xdr:colOff>
      <xdr:row>41</xdr:row>
      <xdr:rowOff>3810</xdr:rowOff>
    </xdr:from>
    <xdr:to>
      <xdr:col>14</xdr:col>
      <xdr:colOff>413292</xdr:colOff>
      <xdr:row>45</xdr:row>
      <xdr:rowOff>180975</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6703695" y="24022050"/>
          <a:ext cx="2251617" cy="870585"/>
          <a:chOff x="-145608" y="-90435"/>
          <a:chExt cx="2121869" cy="949569"/>
        </a:xfrm>
      </xdr:grpSpPr>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4266" y="0"/>
            <a:ext cx="721995" cy="696595"/>
          </a:xfrm>
          <a:prstGeom prst="rect">
            <a:avLst/>
          </a:prstGeom>
        </xdr:spPr>
      </xdr:pic>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608" y="-90435"/>
            <a:ext cx="1110527" cy="949569"/>
          </a:xfrm>
          <a:prstGeom prst="rect">
            <a:avLst/>
          </a:prstGeom>
        </xdr:spPr>
      </xdr:pic>
    </xdr:grpSp>
    <xdr:clientData/>
  </xdr:twoCellAnchor>
  <xdr:twoCellAnchor>
    <xdr:from>
      <xdr:col>0</xdr:col>
      <xdr:colOff>285747</xdr:colOff>
      <xdr:row>41</xdr:row>
      <xdr:rowOff>54427</xdr:rowOff>
    </xdr:from>
    <xdr:to>
      <xdr:col>10</xdr:col>
      <xdr:colOff>190499</xdr:colOff>
      <xdr:row>48</xdr:row>
      <xdr:rowOff>71437</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285747" y="24933727"/>
          <a:ext cx="5800727" cy="148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50">
              <a:solidFill>
                <a:schemeClr val="dk1"/>
              </a:solidFill>
              <a:effectLst/>
              <a:latin typeface="Century Gothic" charset="0"/>
              <a:ea typeface="Century Gothic" charset="0"/>
              <a:cs typeface="Century Gothic" charset="0"/>
            </a:rPr>
            <a:t>This publication was produced with the support of the United States Agency for International Development (USAID) under the terms of MEASURE Evaluation cooperative agreement AID-OAA-L-14-00004. MEASURE Evaluation is implemented by the Carolina Population Center, University of North Carolina at Chapel Hill in partnership with ICF International; John Snow, Inc.; Management Sciences for Health; Palladium; and Tulane University. Views expressed are not necessarily those of USAID or the United States government.</a:t>
          </a:r>
          <a:br>
            <a:rPr lang="en-US" sz="850">
              <a:solidFill>
                <a:schemeClr val="dk1"/>
              </a:solidFill>
              <a:effectLst/>
              <a:latin typeface="Century Gothic" charset="0"/>
              <a:ea typeface="Century Gothic" charset="0"/>
              <a:cs typeface="Century Gothic" charset="0"/>
            </a:rPr>
          </a:br>
          <a:r>
            <a:rPr lang="en-US" sz="850">
              <a:solidFill>
                <a:schemeClr val="dk1"/>
              </a:solidFill>
              <a:effectLst/>
              <a:latin typeface="Century Gothic" charset="0"/>
              <a:ea typeface="Century Gothic" charset="0"/>
              <a:cs typeface="Century Gothic" charset="0"/>
            </a:rPr>
            <a:t> TL-19-25</a:t>
          </a:r>
          <a:endParaRPr lang="en-US" sz="850">
            <a:latin typeface="Century Gothic" charset="0"/>
            <a:ea typeface="Century Gothic" charset="0"/>
            <a:cs typeface="Century Gothic" charset="0"/>
          </a:endParaRPr>
        </a:p>
      </xdr:txBody>
    </xdr:sp>
    <xdr:clientData/>
  </xdr:twoCellAnchor>
  <xdr:twoCellAnchor editAs="oneCell">
    <xdr:from>
      <xdr:col>0</xdr:col>
      <xdr:colOff>0</xdr:colOff>
      <xdr:row>0</xdr:row>
      <xdr:rowOff>511630</xdr:rowOff>
    </xdr:from>
    <xdr:to>
      <xdr:col>15</xdr:col>
      <xdr:colOff>548477</xdr:colOff>
      <xdr:row>1</xdr:row>
      <xdr:rowOff>2405744</xdr:rowOff>
    </xdr:to>
    <xdr:pic>
      <xdr:nvPicPr>
        <xdr:cNvPr id="9" name="Picture 8">
          <a:extLst>
            <a:ext uri="{FF2B5EF4-FFF2-40B4-BE49-F238E27FC236}">
              <a16:creationId xmlns:a16="http://schemas.microsoft.com/office/drawing/2014/main" id="{AC1FC7E4-0E2A-4324-818B-3DB6CBB6A320}"/>
            </a:ext>
          </a:extLst>
        </xdr:cNvPr>
        <xdr:cNvPicPr>
          <a:picLocks noChangeAspect="1"/>
        </xdr:cNvPicPr>
      </xdr:nvPicPr>
      <xdr:blipFill>
        <a:blip xmlns:r="http://schemas.openxmlformats.org/officeDocument/2006/relationships" r:embed="rId4"/>
        <a:stretch>
          <a:fillRect/>
        </a:stretch>
      </xdr:blipFill>
      <xdr:spPr>
        <a:xfrm>
          <a:off x="0" y="511630"/>
          <a:ext cx="9659820" cy="243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69</xdr:row>
      <xdr:rowOff>0</xdr:rowOff>
    </xdr:to>
    <xdr:sp macro="" textlink="">
      <xdr:nvSpPr>
        <xdr:cNvPr id="1026" name="Rectangle 2" hidden="1">
          <a:extLst>
            <a:ext uri="{FF2B5EF4-FFF2-40B4-BE49-F238E27FC236}">
              <a16:creationId xmlns:a16="http://schemas.microsoft.com/office/drawing/2014/main" id="{00000000-0008-0000-0B00-000002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69</xdr:row>
      <xdr:rowOff>0</xdr:rowOff>
    </xdr:to>
    <xdr:sp macro="" textlink="">
      <xdr:nvSpPr>
        <xdr:cNvPr id="2" name="AutoShape 2">
          <a:extLst>
            <a:ext uri="{FF2B5EF4-FFF2-40B4-BE49-F238E27FC236}">
              <a16:creationId xmlns:a16="http://schemas.microsoft.com/office/drawing/2014/main" id="{00000000-0008-0000-0B00-000002000000}"/>
            </a:ext>
          </a:extLst>
        </xdr:cNvPr>
        <xdr:cNvSpPr>
          <a:spLocks noChangeArrowheads="1"/>
        </xdr:cNvSpPr>
      </xdr:nvSpPr>
      <xdr:spPr bwMode="auto">
        <a:xfrm>
          <a:off x="0" y="0"/>
          <a:ext cx="11525250" cy="1276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69</xdr:row>
      <xdr:rowOff>0</xdr:rowOff>
    </xdr:to>
    <xdr:sp macro="" textlink="">
      <xdr:nvSpPr>
        <xdr:cNvPr id="3" name="AutoShape 2">
          <a:extLst>
            <a:ext uri="{FF2B5EF4-FFF2-40B4-BE49-F238E27FC236}">
              <a16:creationId xmlns:a16="http://schemas.microsoft.com/office/drawing/2014/main" id="{00000000-0008-0000-0B00-000003000000}"/>
            </a:ext>
          </a:extLst>
        </xdr:cNvPr>
        <xdr:cNvSpPr>
          <a:spLocks noChangeArrowheads="1"/>
        </xdr:cNvSpPr>
      </xdr:nvSpPr>
      <xdr:spPr bwMode="auto">
        <a:xfrm>
          <a:off x="0" y="0"/>
          <a:ext cx="11525250" cy="13735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69</xdr:row>
      <xdr:rowOff>0</xdr:rowOff>
    </xdr:to>
    <xdr:sp macro="" textlink="">
      <xdr:nvSpPr>
        <xdr:cNvPr id="4" name="AutoShape 2">
          <a:extLst>
            <a:ext uri="{FF2B5EF4-FFF2-40B4-BE49-F238E27FC236}">
              <a16:creationId xmlns:a16="http://schemas.microsoft.com/office/drawing/2014/main" id="{00000000-0008-0000-0B00-000004000000}"/>
            </a:ext>
          </a:extLst>
        </xdr:cNvPr>
        <xdr:cNvSpPr>
          <a:spLocks noChangeArrowheads="1"/>
        </xdr:cNvSpPr>
      </xdr:nvSpPr>
      <xdr:spPr bwMode="auto">
        <a:xfrm>
          <a:off x="0" y="0"/>
          <a:ext cx="11525250" cy="1413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70</xdr:row>
      <xdr:rowOff>0</xdr:rowOff>
    </xdr:to>
    <xdr:sp macro="" textlink="">
      <xdr:nvSpPr>
        <xdr:cNvPr id="6" name="AutoShape 2">
          <a:extLst>
            <a:ext uri="{FF2B5EF4-FFF2-40B4-BE49-F238E27FC236}">
              <a16:creationId xmlns:a16="http://schemas.microsoft.com/office/drawing/2014/main" id="{00000000-0008-0000-0B00-000006000000}"/>
            </a:ext>
          </a:extLst>
        </xdr:cNvPr>
        <xdr:cNvSpPr>
          <a:spLocks noChangeArrowheads="1"/>
        </xdr:cNvSpPr>
      </xdr:nvSpPr>
      <xdr:spPr bwMode="auto">
        <a:xfrm>
          <a:off x="0" y="0"/>
          <a:ext cx="9553575"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70</xdr:row>
      <xdr:rowOff>0</xdr:rowOff>
    </xdr:to>
    <xdr:sp macro="" textlink="">
      <xdr:nvSpPr>
        <xdr:cNvPr id="7" name="AutoShape 2">
          <a:extLst>
            <a:ext uri="{FF2B5EF4-FFF2-40B4-BE49-F238E27FC236}">
              <a16:creationId xmlns:a16="http://schemas.microsoft.com/office/drawing/2014/main" id="{00000000-0008-0000-0B00-000007000000}"/>
            </a:ext>
          </a:extLst>
        </xdr:cNvPr>
        <xdr:cNvSpPr>
          <a:spLocks noChangeArrowheads="1"/>
        </xdr:cNvSpPr>
      </xdr:nvSpPr>
      <xdr:spPr bwMode="auto">
        <a:xfrm>
          <a:off x="0" y="0"/>
          <a:ext cx="9553575"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70</xdr:row>
      <xdr:rowOff>0</xdr:rowOff>
    </xdr:to>
    <xdr:sp macro="" textlink="">
      <xdr:nvSpPr>
        <xdr:cNvPr id="8" name="AutoShape 2">
          <a:extLst>
            <a:ext uri="{FF2B5EF4-FFF2-40B4-BE49-F238E27FC236}">
              <a16:creationId xmlns:a16="http://schemas.microsoft.com/office/drawing/2014/main" id="{00000000-0008-0000-0B00-000008000000}"/>
            </a:ext>
          </a:extLst>
        </xdr:cNvPr>
        <xdr:cNvSpPr>
          <a:spLocks noChangeArrowheads="1"/>
        </xdr:cNvSpPr>
      </xdr:nvSpPr>
      <xdr:spPr bwMode="auto">
        <a:xfrm>
          <a:off x="0" y="0"/>
          <a:ext cx="9553575" cy="129635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60959</xdr:colOff>
      <xdr:row>0</xdr:row>
      <xdr:rowOff>152400</xdr:rowOff>
    </xdr:from>
    <xdr:to>
      <xdr:col>17</xdr:col>
      <xdr:colOff>238124</xdr:colOff>
      <xdr:row>40</xdr:row>
      <xdr:rowOff>0</xdr:rowOff>
    </xdr:to>
    <xdr:graphicFrame macro="">
      <xdr:nvGraphicFramePr>
        <xdr:cNvPr id="2" name="Chart 1">
          <a:extLst>
            <a:ext uri="{FF2B5EF4-FFF2-40B4-BE49-F238E27FC236}">
              <a16:creationId xmlns:a16="http://schemas.microsoft.com/office/drawing/2014/main" id="{80AB8C61-01BE-46DA-B2DD-5F80FBDC5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91440</xdr:colOff>
      <xdr:row>1</xdr:row>
      <xdr:rowOff>30480</xdr:rowOff>
    </xdr:from>
    <xdr:to>
      <xdr:col>17</xdr:col>
      <xdr:colOff>400050</xdr:colOff>
      <xdr:row>39</xdr:row>
      <xdr:rowOff>133350</xdr:rowOff>
    </xdr:to>
    <xdr:graphicFrame macro="">
      <xdr:nvGraphicFramePr>
        <xdr:cNvPr id="2" name="Chart 1">
          <a:extLst>
            <a:ext uri="{FF2B5EF4-FFF2-40B4-BE49-F238E27FC236}">
              <a16:creationId xmlns:a16="http://schemas.microsoft.com/office/drawing/2014/main" id="{646D2692-95D0-4DE5-B586-2EAC514A8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91440</xdr:colOff>
      <xdr:row>1</xdr:row>
      <xdr:rowOff>30480</xdr:rowOff>
    </xdr:from>
    <xdr:to>
      <xdr:col>18</xdr:col>
      <xdr:colOff>114300</xdr:colOff>
      <xdr:row>41</xdr:row>
      <xdr:rowOff>0</xdr:rowOff>
    </xdr:to>
    <xdr:graphicFrame macro="">
      <xdr:nvGraphicFramePr>
        <xdr:cNvPr id="2" name="Chart 1">
          <a:extLst>
            <a:ext uri="{FF2B5EF4-FFF2-40B4-BE49-F238E27FC236}">
              <a16:creationId xmlns:a16="http://schemas.microsoft.com/office/drawing/2014/main" id="{CBE76DB8-74A0-4C48-B60A-E90FA6D17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91439</xdr:colOff>
      <xdr:row>1</xdr:row>
      <xdr:rowOff>30480</xdr:rowOff>
    </xdr:from>
    <xdr:to>
      <xdr:col>17</xdr:col>
      <xdr:colOff>390524</xdr:colOff>
      <xdr:row>42</xdr:row>
      <xdr:rowOff>0</xdr:rowOff>
    </xdr:to>
    <xdr:graphicFrame macro="">
      <xdr:nvGraphicFramePr>
        <xdr:cNvPr id="2" name="Chart 1">
          <a:extLst>
            <a:ext uri="{FF2B5EF4-FFF2-40B4-BE49-F238E27FC236}">
              <a16:creationId xmlns:a16="http://schemas.microsoft.com/office/drawing/2014/main" id="{208AD5CE-A3C8-4CF4-80BC-3EBC93515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91439</xdr:colOff>
      <xdr:row>1</xdr:row>
      <xdr:rowOff>30480</xdr:rowOff>
    </xdr:from>
    <xdr:to>
      <xdr:col>18</xdr:col>
      <xdr:colOff>66674</xdr:colOff>
      <xdr:row>41</xdr:row>
      <xdr:rowOff>123825</xdr:rowOff>
    </xdr:to>
    <xdr:graphicFrame macro="">
      <xdr:nvGraphicFramePr>
        <xdr:cNvPr id="2" name="Chart 1">
          <a:extLst>
            <a:ext uri="{FF2B5EF4-FFF2-40B4-BE49-F238E27FC236}">
              <a16:creationId xmlns:a16="http://schemas.microsoft.com/office/drawing/2014/main" id="{08AAD545-19E2-4C90-BA08-B29E945AC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374468</xdr:colOff>
      <xdr:row>1</xdr:row>
      <xdr:rowOff>41365</xdr:rowOff>
    </xdr:from>
    <xdr:to>
      <xdr:col>13</xdr:col>
      <xdr:colOff>76199</xdr:colOff>
      <xdr:row>28</xdr:row>
      <xdr:rowOff>76200</xdr:rowOff>
    </xdr:to>
    <xdr:graphicFrame macro="">
      <xdr:nvGraphicFramePr>
        <xdr:cNvPr id="2" name="Chart 1">
          <a:extLst>
            <a:ext uri="{FF2B5EF4-FFF2-40B4-BE49-F238E27FC236}">
              <a16:creationId xmlns:a16="http://schemas.microsoft.com/office/drawing/2014/main" id="{0166387A-A9EC-4F29-96E7-BBF6C1C90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261257</xdr:colOff>
      <xdr:row>1</xdr:row>
      <xdr:rowOff>54429</xdr:rowOff>
    </xdr:from>
    <xdr:to>
      <xdr:col>23</xdr:col>
      <xdr:colOff>1791788</xdr:colOff>
      <xdr:row>28</xdr:row>
      <xdr:rowOff>89264</xdr:rowOff>
    </xdr:to>
    <xdr:graphicFrame macro="">
      <xdr:nvGraphicFramePr>
        <xdr:cNvPr id="3" name="Chart 2">
          <a:extLst>
            <a:ext uri="{FF2B5EF4-FFF2-40B4-BE49-F238E27FC236}">
              <a16:creationId xmlns:a16="http://schemas.microsoft.com/office/drawing/2014/main" id="{07466A3B-C6F7-43C9-AF4A-BD410D6AE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91440</xdr:colOff>
      <xdr:row>1</xdr:row>
      <xdr:rowOff>30480</xdr:rowOff>
    </xdr:from>
    <xdr:to>
      <xdr:col>17</xdr:col>
      <xdr:colOff>294409</xdr:colOff>
      <xdr:row>36</xdr:row>
      <xdr:rowOff>121227</xdr:rowOff>
    </xdr:to>
    <xdr:graphicFrame macro="">
      <xdr:nvGraphicFramePr>
        <xdr:cNvPr id="2" name="Chart 1">
          <a:extLst>
            <a:ext uri="{FF2B5EF4-FFF2-40B4-BE49-F238E27FC236}">
              <a16:creationId xmlns:a16="http://schemas.microsoft.com/office/drawing/2014/main" id="{690B95C7-5BFB-4F0E-90CB-50915CFB0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91440</xdr:colOff>
      <xdr:row>1</xdr:row>
      <xdr:rowOff>30480</xdr:rowOff>
    </xdr:from>
    <xdr:to>
      <xdr:col>17</xdr:col>
      <xdr:colOff>562841</xdr:colOff>
      <xdr:row>36</xdr:row>
      <xdr:rowOff>155864</xdr:rowOff>
    </xdr:to>
    <xdr:graphicFrame macro="">
      <xdr:nvGraphicFramePr>
        <xdr:cNvPr id="2" name="Chart 1">
          <a:extLst>
            <a:ext uri="{FF2B5EF4-FFF2-40B4-BE49-F238E27FC236}">
              <a16:creationId xmlns:a16="http://schemas.microsoft.com/office/drawing/2014/main" id="{21745C17-3FF3-4BEE-B520-0687221D2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91440</xdr:colOff>
      <xdr:row>1</xdr:row>
      <xdr:rowOff>30480</xdr:rowOff>
    </xdr:from>
    <xdr:to>
      <xdr:col>17</xdr:col>
      <xdr:colOff>247650</xdr:colOff>
      <xdr:row>41</xdr:row>
      <xdr:rowOff>9525</xdr:rowOff>
    </xdr:to>
    <xdr:graphicFrame macro="">
      <xdr:nvGraphicFramePr>
        <xdr:cNvPr id="2" name="Chart 1">
          <a:extLst>
            <a:ext uri="{FF2B5EF4-FFF2-40B4-BE49-F238E27FC236}">
              <a16:creationId xmlns:a16="http://schemas.microsoft.com/office/drawing/2014/main" id="{8A100EA8-F56D-454D-93CC-B691A6A6D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100</xdr:row>
      <xdr:rowOff>0</xdr:rowOff>
    </xdr:to>
    <xdr:sp macro="" textlink="">
      <xdr:nvSpPr>
        <xdr:cNvPr id="3077" name="Rectangle 5" hidden="1">
          <a:extLst>
            <a:ext uri="{FF2B5EF4-FFF2-40B4-BE49-F238E27FC236}">
              <a16:creationId xmlns:a16="http://schemas.microsoft.com/office/drawing/2014/main" id="{00000000-0008-0000-0400-000005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100</xdr:row>
      <xdr:rowOff>0</xdr:rowOff>
    </xdr:to>
    <xdr:sp macro="" textlink="">
      <xdr:nvSpPr>
        <xdr:cNvPr id="2" name="AutoShape 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100</xdr:row>
      <xdr:rowOff>0</xdr:rowOff>
    </xdr:to>
    <xdr:sp macro="" textlink="">
      <xdr:nvSpPr>
        <xdr:cNvPr id="3" name="AutoShape 5">
          <a:extLst>
            <a:ext uri="{FF2B5EF4-FFF2-40B4-BE49-F238E27FC236}">
              <a16:creationId xmlns:a16="http://schemas.microsoft.com/office/drawing/2014/main" id="{00000000-0008-0000-0400-000003000000}"/>
            </a:ext>
          </a:extLst>
        </xdr:cNvPr>
        <xdr:cNvSpPr>
          <a:spLocks noChangeArrowheads="1"/>
        </xdr:cNvSpPr>
      </xdr:nvSpPr>
      <xdr:spPr bwMode="auto">
        <a:xfrm>
          <a:off x="0" y="0"/>
          <a:ext cx="12515850" cy="11010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100</xdr:row>
      <xdr:rowOff>0</xdr:rowOff>
    </xdr:to>
    <xdr:sp macro="" textlink="">
      <xdr:nvSpPr>
        <xdr:cNvPr id="4" name="AutoShape 5">
          <a:extLst>
            <a:ext uri="{FF2B5EF4-FFF2-40B4-BE49-F238E27FC236}">
              <a16:creationId xmlns:a16="http://schemas.microsoft.com/office/drawing/2014/main" id="{00000000-0008-0000-0400-000004000000}"/>
            </a:ext>
          </a:extLst>
        </xdr:cNvPr>
        <xdr:cNvSpPr>
          <a:spLocks noChangeArrowheads="1"/>
        </xdr:cNvSpPr>
      </xdr:nvSpPr>
      <xdr:spPr bwMode="auto">
        <a:xfrm>
          <a:off x="0" y="0"/>
          <a:ext cx="12515850" cy="11087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100</xdr:row>
      <xdr:rowOff>0</xdr:rowOff>
    </xdr:to>
    <xdr:sp macro="" textlink="">
      <xdr:nvSpPr>
        <xdr:cNvPr id="5" name="AutoShape 5">
          <a:extLst>
            <a:ext uri="{FF2B5EF4-FFF2-40B4-BE49-F238E27FC236}">
              <a16:creationId xmlns:a16="http://schemas.microsoft.com/office/drawing/2014/main" id="{00000000-0008-0000-0400-000005000000}"/>
            </a:ext>
          </a:extLst>
        </xdr:cNvPr>
        <xdr:cNvSpPr>
          <a:spLocks noChangeArrowheads="1"/>
        </xdr:cNvSpPr>
      </xdr:nvSpPr>
      <xdr:spPr bwMode="auto">
        <a:xfrm>
          <a:off x="0" y="0"/>
          <a:ext cx="12515850"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100</xdr:row>
      <xdr:rowOff>0</xdr:rowOff>
    </xdr:to>
    <xdr:sp macro="" textlink="">
      <xdr:nvSpPr>
        <xdr:cNvPr id="6" name="AutoShape 5">
          <a:extLst>
            <a:ext uri="{FF2B5EF4-FFF2-40B4-BE49-F238E27FC236}">
              <a16:creationId xmlns:a16="http://schemas.microsoft.com/office/drawing/2014/main" id="{00000000-0008-0000-0400-000006000000}"/>
            </a:ext>
          </a:extLst>
        </xdr:cNvPr>
        <xdr:cNvSpPr>
          <a:spLocks noChangeArrowheads="1"/>
        </xdr:cNvSpPr>
      </xdr:nvSpPr>
      <xdr:spPr bwMode="auto">
        <a:xfrm>
          <a:off x="0" y="0"/>
          <a:ext cx="12515850"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100</xdr:row>
      <xdr:rowOff>0</xdr:rowOff>
    </xdr:to>
    <xdr:sp macro="" textlink="">
      <xdr:nvSpPr>
        <xdr:cNvPr id="7" name="AutoShape 5">
          <a:extLst>
            <a:ext uri="{FF2B5EF4-FFF2-40B4-BE49-F238E27FC236}">
              <a16:creationId xmlns:a16="http://schemas.microsoft.com/office/drawing/2014/main" id="{00000000-0008-0000-0400-000007000000}"/>
            </a:ext>
          </a:extLst>
        </xdr:cNvPr>
        <xdr:cNvSpPr>
          <a:spLocks noChangeArrowheads="1"/>
        </xdr:cNvSpPr>
      </xdr:nvSpPr>
      <xdr:spPr bwMode="auto">
        <a:xfrm>
          <a:off x="0" y="0"/>
          <a:ext cx="12515850"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0</xdr:colOff>
      <xdr:row>100</xdr:row>
      <xdr:rowOff>0</xdr:rowOff>
    </xdr:to>
    <xdr:sp macro="" textlink="">
      <xdr:nvSpPr>
        <xdr:cNvPr id="9" name="AutoShape 5">
          <a:extLst>
            <a:ext uri="{FF2B5EF4-FFF2-40B4-BE49-F238E27FC236}">
              <a16:creationId xmlns:a16="http://schemas.microsoft.com/office/drawing/2014/main" id="{00000000-0008-0000-0400-000009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100</xdr:row>
      <xdr:rowOff>0</xdr:rowOff>
    </xdr:to>
    <xdr:sp macro="" textlink="">
      <xdr:nvSpPr>
        <xdr:cNvPr id="10" name="AutoShape 5">
          <a:extLst>
            <a:ext uri="{FF2B5EF4-FFF2-40B4-BE49-F238E27FC236}">
              <a16:creationId xmlns:a16="http://schemas.microsoft.com/office/drawing/2014/main" id="{00000000-0008-0000-0400-00000A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100</xdr:row>
      <xdr:rowOff>0</xdr:rowOff>
    </xdr:to>
    <xdr:sp macro="" textlink="">
      <xdr:nvSpPr>
        <xdr:cNvPr id="11" name="AutoShape 5">
          <a:extLst>
            <a:ext uri="{FF2B5EF4-FFF2-40B4-BE49-F238E27FC236}">
              <a16:creationId xmlns:a16="http://schemas.microsoft.com/office/drawing/2014/main" id="{00000000-0008-0000-0400-00000B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100</xdr:row>
      <xdr:rowOff>0</xdr:rowOff>
    </xdr:to>
    <xdr:sp macro="" textlink="">
      <xdr:nvSpPr>
        <xdr:cNvPr id="12" name="AutoShape 5">
          <a:extLst>
            <a:ext uri="{FF2B5EF4-FFF2-40B4-BE49-F238E27FC236}">
              <a16:creationId xmlns:a16="http://schemas.microsoft.com/office/drawing/2014/main" id="{00000000-0008-0000-0400-00000C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100</xdr:row>
      <xdr:rowOff>0</xdr:rowOff>
    </xdr:to>
    <xdr:sp macro="" textlink="">
      <xdr:nvSpPr>
        <xdr:cNvPr id="13" name="AutoShape 5">
          <a:extLst>
            <a:ext uri="{FF2B5EF4-FFF2-40B4-BE49-F238E27FC236}">
              <a16:creationId xmlns:a16="http://schemas.microsoft.com/office/drawing/2014/main" id="{00000000-0008-0000-0400-00000D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100</xdr:row>
      <xdr:rowOff>0</xdr:rowOff>
    </xdr:to>
    <xdr:sp macro="" textlink="">
      <xdr:nvSpPr>
        <xdr:cNvPr id="14" name="AutoShape 5">
          <a:extLst>
            <a:ext uri="{FF2B5EF4-FFF2-40B4-BE49-F238E27FC236}">
              <a16:creationId xmlns:a16="http://schemas.microsoft.com/office/drawing/2014/main" id="{00000000-0008-0000-0400-00000E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91440</xdr:colOff>
      <xdr:row>1</xdr:row>
      <xdr:rowOff>30480</xdr:rowOff>
    </xdr:from>
    <xdr:to>
      <xdr:col>17</xdr:col>
      <xdr:colOff>493569</xdr:colOff>
      <xdr:row>35</xdr:row>
      <xdr:rowOff>138546</xdr:rowOff>
    </xdr:to>
    <xdr:graphicFrame macro="">
      <xdr:nvGraphicFramePr>
        <xdr:cNvPr id="2" name="Chart 1">
          <a:extLst>
            <a:ext uri="{FF2B5EF4-FFF2-40B4-BE49-F238E27FC236}">
              <a16:creationId xmlns:a16="http://schemas.microsoft.com/office/drawing/2014/main" id="{F546CB9A-C065-4245-AB13-561106F7A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9</xdr:row>
      <xdr:rowOff>0</xdr:rowOff>
    </xdr:to>
    <xdr:sp macro="" textlink="">
      <xdr:nvSpPr>
        <xdr:cNvPr id="2054" name="Rectangle 6" hidden="1">
          <a:extLst>
            <a:ext uri="{FF2B5EF4-FFF2-40B4-BE49-F238E27FC236}">
              <a16:creationId xmlns:a16="http://schemas.microsoft.com/office/drawing/2014/main" id="{00000000-0008-0000-0300-0000060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9</xdr:row>
      <xdr:rowOff>0</xdr:rowOff>
    </xdr:to>
    <xdr:sp macro="" textlink="">
      <xdr:nvSpPr>
        <xdr:cNvPr id="2" name="AutoShape 6">
          <a:extLst>
            <a:ext uri="{FF2B5EF4-FFF2-40B4-BE49-F238E27FC236}">
              <a16:creationId xmlns:a16="http://schemas.microsoft.com/office/drawing/2014/main" id="{00000000-0008-0000-03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2619375</xdr:colOff>
      <xdr:row>9</xdr:row>
      <xdr:rowOff>0</xdr:rowOff>
    </xdr:to>
    <xdr:sp macro="" textlink="">
      <xdr:nvSpPr>
        <xdr:cNvPr id="3" name="AutoShape 6">
          <a:extLst>
            <a:ext uri="{FF2B5EF4-FFF2-40B4-BE49-F238E27FC236}">
              <a16:creationId xmlns:a16="http://schemas.microsoft.com/office/drawing/2014/main" id="{00000000-0008-0000-0300-000003000000}"/>
            </a:ext>
          </a:extLst>
        </xdr:cNvPr>
        <xdr:cNvSpPr>
          <a:spLocks noChangeArrowheads="1"/>
        </xdr:cNvSpPr>
      </xdr:nvSpPr>
      <xdr:spPr bwMode="auto">
        <a:xfrm>
          <a:off x="0" y="0"/>
          <a:ext cx="12353925" cy="99536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2619375</xdr:colOff>
      <xdr:row>9</xdr:row>
      <xdr:rowOff>0</xdr:rowOff>
    </xdr:to>
    <xdr:sp macro="" textlink="">
      <xdr:nvSpPr>
        <xdr:cNvPr id="4" name="AutoShape 6">
          <a:extLst>
            <a:ext uri="{FF2B5EF4-FFF2-40B4-BE49-F238E27FC236}">
              <a16:creationId xmlns:a16="http://schemas.microsoft.com/office/drawing/2014/main" id="{00000000-0008-0000-0300-000004000000}"/>
            </a:ext>
          </a:extLst>
        </xdr:cNvPr>
        <xdr:cNvSpPr>
          <a:spLocks noChangeArrowheads="1"/>
        </xdr:cNvSpPr>
      </xdr:nvSpPr>
      <xdr:spPr bwMode="auto">
        <a:xfrm>
          <a:off x="0" y="0"/>
          <a:ext cx="12353925" cy="99536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83</xdr:row>
      <xdr:rowOff>123825</xdr:rowOff>
    </xdr:to>
    <xdr:sp macro="" textlink="">
      <xdr:nvSpPr>
        <xdr:cNvPr id="5" name="AutoShape 6">
          <a:extLst>
            <a:ext uri="{FF2B5EF4-FFF2-40B4-BE49-F238E27FC236}">
              <a16:creationId xmlns:a16="http://schemas.microsoft.com/office/drawing/2014/main" id="{00000000-0008-0000-0300-000005000000}"/>
            </a:ext>
          </a:extLst>
        </xdr:cNvPr>
        <xdr:cNvSpPr>
          <a:spLocks noChangeArrowheads="1"/>
        </xdr:cNvSpPr>
      </xdr:nvSpPr>
      <xdr:spPr bwMode="auto">
        <a:xfrm>
          <a:off x="0" y="0"/>
          <a:ext cx="13515975" cy="12954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83</xdr:row>
      <xdr:rowOff>123825</xdr:rowOff>
    </xdr:to>
    <xdr:sp macro="" textlink="">
      <xdr:nvSpPr>
        <xdr:cNvPr id="6" name="AutoShape 6">
          <a:extLst>
            <a:ext uri="{FF2B5EF4-FFF2-40B4-BE49-F238E27FC236}">
              <a16:creationId xmlns:a16="http://schemas.microsoft.com/office/drawing/2014/main" id="{00000000-0008-0000-0300-000006000000}"/>
            </a:ext>
          </a:extLst>
        </xdr:cNvPr>
        <xdr:cNvSpPr>
          <a:spLocks noChangeArrowheads="1"/>
        </xdr:cNvSpPr>
      </xdr:nvSpPr>
      <xdr:spPr bwMode="auto">
        <a:xfrm>
          <a:off x="0" y="0"/>
          <a:ext cx="13515975" cy="12954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83</xdr:row>
      <xdr:rowOff>123825</xdr:rowOff>
    </xdr:to>
    <xdr:sp macro="" textlink="">
      <xdr:nvSpPr>
        <xdr:cNvPr id="7" name="AutoShape 6">
          <a:extLst>
            <a:ext uri="{FF2B5EF4-FFF2-40B4-BE49-F238E27FC236}">
              <a16:creationId xmlns:a16="http://schemas.microsoft.com/office/drawing/2014/main" id="{00000000-0008-0000-0300-000007000000}"/>
            </a:ext>
          </a:extLst>
        </xdr:cNvPr>
        <xdr:cNvSpPr>
          <a:spLocks noChangeArrowheads="1"/>
        </xdr:cNvSpPr>
      </xdr:nvSpPr>
      <xdr:spPr bwMode="auto">
        <a:xfrm>
          <a:off x="0" y="0"/>
          <a:ext cx="13515975" cy="12954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9</xdr:row>
      <xdr:rowOff>0</xdr:rowOff>
    </xdr:to>
    <xdr:sp macro="" textlink="">
      <xdr:nvSpPr>
        <xdr:cNvPr id="9" name="AutoShape 6">
          <a:extLst>
            <a:ext uri="{FF2B5EF4-FFF2-40B4-BE49-F238E27FC236}">
              <a16:creationId xmlns:a16="http://schemas.microsoft.com/office/drawing/2014/main" id="{00000000-0008-0000-0300-000009000000}"/>
            </a:ext>
          </a:extLst>
        </xdr:cNvPr>
        <xdr:cNvSpPr>
          <a:spLocks noChangeArrowheads="1"/>
        </xdr:cNvSpPr>
      </xdr:nvSpPr>
      <xdr:spPr bwMode="auto">
        <a:xfrm>
          <a:off x="0" y="0"/>
          <a:ext cx="13077825" cy="4143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2619375</xdr:colOff>
      <xdr:row>9</xdr:row>
      <xdr:rowOff>0</xdr:rowOff>
    </xdr:to>
    <xdr:sp macro="" textlink="">
      <xdr:nvSpPr>
        <xdr:cNvPr id="10" name="AutoShape 6">
          <a:extLst>
            <a:ext uri="{FF2B5EF4-FFF2-40B4-BE49-F238E27FC236}">
              <a16:creationId xmlns:a16="http://schemas.microsoft.com/office/drawing/2014/main" id="{00000000-0008-0000-0300-00000A000000}"/>
            </a:ext>
          </a:extLst>
        </xdr:cNvPr>
        <xdr:cNvSpPr>
          <a:spLocks noChangeArrowheads="1"/>
        </xdr:cNvSpPr>
      </xdr:nvSpPr>
      <xdr:spPr bwMode="auto">
        <a:xfrm>
          <a:off x="0" y="0"/>
          <a:ext cx="13077825" cy="4143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2619375</xdr:colOff>
      <xdr:row>9</xdr:row>
      <xdr:rowOff>0</xdr:rowOff>
    </xdr:to>
    <xdr:sp macro="" textlink="">
      <xdr:nvSpPr>
        <xdr:cNvPr id="11" name="AutoShape 6">
          <a:extLst>
            <a:ext uri="{FF2B5EF4-FFF2-40B4-BE49-F238E27FC236}">
              <a16:creationId xmlns:a16="http://schemas.microsoft.com/office/drawing/2014/main" id="{00000000-0008-0000-0300-00000B000000}"/>
            </a:ext>
          </a:extLst>
        </xdr:cNvPr>
        <xdr:cNvSpPr>
          <a:spLocks noChangeArrowheads="1"/>
        </xdr:cNvSpPr>
      </xdr:nvSpPr>
      <xdr:spPr bwMode="auto">
        <a:xfrm>
          <a:off x="0" y="0"/>
          <a:ext cx="13077825" cy="4143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86</xdr:row>
      <xdr:rowOff>0</xdr:rowOff>
    </xdr:to>
    <xdr:sp macro="" textlink="">
      <xdr:nvSpPr>
        <xdr:cNvPr id="12" name="AutoShape 6">
          <a:extLst>
            <a:ext uri="{FF2B5EF4-FFF2-40B4-BE49-F238E27FC236}">
              <a16:creationId xmlns:a16="http://schemas.microsoft.com/office/drawing/2014/main" id="{00000000-0008-0000-0300-00000C000000}"/>
            </a:ext>
          </a:extLst>
        </xdr:cNvPr>
        <xdr:cNvSpPr>
          <a:spLocks noChangeArrowheads="1"/>
        </xdr:cNvSpPr>
      </xdr:nvSpPr>
      <xdr:spPr bwMode="auto">
        <a:xfrm>
          <a:off x="0" y="0"/>
          <a:ext cx="8343900" cy="16392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86</xdr:row>
      <xdr:rowOff>0</xdr:rowOff>
    </xdr:to>
    <xdr:sp macro="" textlink="">
      <xdr:nvSpPr>
        <xdr:cNvPr id="13" name="AutoShape 6">
          <a:extLst>
            <a:ext uri="{FF2B5EF4-FFF2-40B4-BE49-F238E27FC236}">
              <a16:creationId xmlns:a16="http://schemas.microsoft.com/office/drawing/2014/main" id="{00000000-0008-0000-0300-00000D000000}"/>
            </a:ext>
          </a:extLst>
        </xdr:cNvPr>
        <xdr:cNvSpPr>
          <a:spLocks noChangeArrowheads="1"/>
        </xdr:cNvSpPr>
      </xdr:nvSpPr>
      <xdr:spPr bwMode="auto">
        <a:xfrm>
          <a:off x="0" y="0"/>
          <a:ext cx="8343900" cy="16392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86</xdr:row>
      <xdr:rowOff>0</xdr:rowOff>
    </xdr:to>
    <xdr:sp macro="" textlink="">
      <xdr:nvSpPr>
        <xdr:cNvPr id="14" name="AutoShape 6">
          <a:extLst>
            <a:ext uri="{FF2B5EF4-FFF2-40B4-BE49-F238E27FC236}">
              <a16:creationId xmlns:a16="http://schemas.microsoft.com/office/drawing/2014/main" id="{00000000-0008-0000-0300-00000E000000}"/>
            </a:ext>
          </a:extLst>
        </xdr:cNvPr>
        <xdr:cNvSpPr>
          <a:spLocks noChangeArrowheads="1"/>
        </xdr:cNvSpPr>
      </xdr:nvSpPr>
      <xdr:spPr bwMode="auto">
        <a:xfrm>
          <a:off x="0" y="0"/>
          <a:ext cx="8343900" cy="163925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72</xdr:row>
      <xdr:rowOff>0</xdr:rowOff>
    </xdr:to>
    <xdr:sp macro="" textlink="">
      <xdr:nvSpPr>
        <xdr:cNvPr id="2" name="AutoShape 5">
          <a:extLst>
            <a:ext uri="{FF2B5EF4-FFF2-40B4-BE49-F238E27FC236}">
              <a16:creationId xmlns:a16="http://schemas.microsoft.com/office/drawing/2014/main" id="{00000000-0008-0000-0500-000002000000}"/>
            </a:ext>
          </a:extLst>
        </xdr:cNvPr>
        <xdr:cNvSpPr>
          <a:spLocks noChangeArrowheads="1"/>
        </xdr:cNvSpPr>
      </xdr:nvSpPr>
      <xdr:spPr bwMode="auto">
        <a:xfrm>
          <a:off x="0" y="0"/>
          <a:ext cx="8353425" cy="2930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3" name="AutoShape 5">
          <a:extLst>
            <a:ext uri="{FF2B5EF4-FFF2-40B4-BE49-F238E27FC236}">
              <a16:creationId xmlns:a16="http://schemas.microsoft.com/office/drawing/2014/main" id="{00000000-0008-0000-0500-000003000000}"/>
            </a:ext>
          </a:extLst>
        </xdr:cNvPr>
        <xdr:cNvSpPr>
          <a:spLocks noChangeArrowheads="1"/>
        </xdr:cNvSpPr>
      </xdr:nvSpPr>
      <xdr:spPr bwMode="auto">
        <a:xfrm>
          <a:off x="0" y="0"/>
          <a:ext cx="7981950" cy="2930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4" name="AutoShape 5">
          <a:extLst>
            <a:ext uri="{FF2B5EF4-FFF2-40B4-BE49-F238E27FC236}">
              <a16:creationId xmlns:a16="http://schemas.microsoft.com/office/drawing/2014/main" id="{00000000-0008-0000-0500-000004000000}"/>
            </a:ext>
          </a:extLst>
        </xdr:cNvPr>
        <xdr:cNvSpPr>
          <a:spLocks noChangeArrowheads="1"/>
        </xdr:cNvSpPr>
      </xdr:nvSpPr>
      <xdr:spPr bwMode="auto">
        <a:xfrm>
          <a:off x="0" y="0"/>
          <a:ext cx="7981950" cy="2930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5" name="AutoShape 5">
          <a:extLst>
            <a:ext uri="{FF2B5EF4-FFF2-40B4-BE49-F238E27FC236}">
              <a16:creationId xmlns:a16="http://schemas.microsoft.com/office/drawing/2014/main" id="{00000000-0008-0000-0500-000005000000}"/>
            </a:ext>
          </a:extLst>
        </xdr:cNvPr>
        <xdr:cNvSpPr>
          <a:spLocks noChangeArrowheads="1"/>
        </xdr:cNvSpPr>
      </xdr:nvSpPr>
      <xdr:spPr bwMode="auto">
        <a:xfrm>
          <a:off x="0" y="0"/>
          <a:ext cx="7981950" cy="2930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6" name="AutoShape 5">
          <a:extLst>
            <a:ext uri="{FF2B5EF4-FFF2-40B4-BE49-F238E27FC236}">
              <a16:creationId xmlns:a16="http://schemas.microsoft.com/office/drawing/2014/main" id="{00000000-0008-0000-0500-000006000000}"/>
            </a:ext>
          </a:extLst>
        </xdr:cNvPr>
        <xdr:cNvSpPr>
          <a:spLocks noChangeArrowheads="1"/>
        </xdr:cNvSpPr>
      </xdr:nvSpPr>
      <xdr:spPr bwMode="auto">
        <a:xfrm>
          <a:off x="0" y="0"/>
          <a:ext cx="7981950" cy="2930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7" name="AutoShape 5">
          <a:extLst>
            <a:ext uri="{FF2B5EF4-FFF2-40B4-BE49-F238E27FC236}">
              <a16:creationId xmlns:a16="http://schemas.microsoft.com/office/drawing/2014/main" id="{00000000-0008-0000-0500-000007000000}"/>
            </a:ext>
          </a:extLst>
        </xdr:cNvPr>
        <xdr:cNvSpPr>
          <a:spLocks noChangeArrowheads="1"/>
        </xdr:cNvSpPr>
      </xdr:nvSpPr>
      <xdr:spPr bwMode="auto">
        <a:xfrm>
          <a:off x="0" y="0"/>
          <a:ext cx="7981950" cy="2930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8" name="AutoShape 5">
          <a:extLst>
            <a:ext uri="{FF2B5EF4-FFF2-40B4-BE49-F238E27FC236}">
              <a16:creationId xmlns:a16="http://schemas.microsoft.com/office/drawing/2014/main" id="{00000000-0008-0000-0500-000008000000}"/>
            </a:ext>
          </a:extLst>
        </xdr:cNvPr>
        <xdr:cNvSpPr>
          <a:spLocks noChangeArrowheads="1"/>
        </xdr:cNvSpPr>
      </xdr:nvSpPr>
      <xdr:spPr bwMode="auto">
        <a:xfrm>
          <a:off x="0" y="0"/>
          <a:ext cx="8782050" cy="10467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9" name="AutoShape 5">
          <a:extLst>
            <a:ext uri="{FF2B5EF4-FFF2-40B4-BE49-F238E27FC236}">
              <a16:creationId xmlns:a16="http://schemas.microsoft.com/office/drawing/2014/main" id="{00000000-0008-0000-0500-000009000000}"/>
            </a:ext>
          </a:extLst>
        </xdr:cNvPr>
        <xdr:cNvSpPr>
          <a:spLocks noChangeArrowheads="1"/>
        </xdr:cNvSpPr>
      </xdr:nvSpPr>
      <xdr:spPr bwMode="auto">
        <a:xfrm>
          <a:off x="0" y="0"/>
          <a:ext cx="8782050" cy="10467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10" name="AutoShape 5">
          <a:extLst>
            <a:ext uri="{FF2B5EF4-FFF2-40B4-BE49-F238E27FC236}">
              <a16:creationId xmlns:a16="http://schemas.microsoft.com/office/drawing/2014/main" id="{00000000-0008-0000-0500-00000A000000}"/>
            </a:ext>
          </a:extLst>
        </xdr:cNvPr>
        <xdr:cNvSpPr>
          <a:spLocks noChangeArrowheads="1"/>
        </xdr:cNvSpPr>
      </xdr:nvSpPr>
      <xdr:spPr bwMode="auto">
        <a:xfrm>
          <a:off x="0" y="0"/>
          <a:ext cx="8782050" cy="10467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11" name="AutoShape 5">
          <a:extLst>
            <a:ext uri="{FF2B5EF4-FFF2-40B4-BE49-F238E27FC236}">
              <a16:creationId xmlns:a16="http://schemas.microsoft.com/office/drawing/2014/main" id="{00000000-0008-0000-0500-00000B000000}"/>
            </a:ext>
          </a:extLst>
        </xdr:cNvPr>
        <xdr:cNvSpPr>
          <a:spLocks noChangeArrowheads="1"/>
        </xdr:cNvSpPr>
      </xdr:nvSpPr>
      <xdr:spPr bwMode="auto">
        <a:xfrm>
          <a:off x="0" y="0"/>
          <a:ext cx="8782050" cy="10467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12" name="AutoShape 5">
          <a:extLst>
            <a:ext uri="{FF2B5EF4-FFF2-40B4-BE49-F238E27FC236}">
              <a16:creationId xmlns:a16="http://schemas.microsoft.com/office/drawing/2014/main" id="{00000000-0008-0000-0500-00000C000000}"/>
            </a:ext>
          </a:extLst>
        </xdr:cNvPr>
        <xdr:cNvSpPr>
          <a:spLocks noChangeArrowheads="1"/>
        </xdr:cNvSpPr>
      </xdr:nvSpPr>
      <xdr:spPr bwMode="auto">
        <a:xfrm>
          <a:off x="0" y="0"/>
          <a:ext cx="8782050" cy="10467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13" name="AutoShape 5">
          <a:extLst>
            <a:ext uri="{FF2B5EF4-FFF2-40B4-BE49-F238E27FC236}">
              <a16:creationId xmlns:a16="http://schemas.microsoft.com/office/drawing/2014/main" id="{00000000-0008-0000-0500-00000D000000}"/>
            </a:ext>
          </a:extLst>
        </xdr:cNvPr>
        <xdr:cNvSpPr>
          <a:spLocks noChangeArrowheads="1"/>
        </xdr:cNvSpPr>
      </xdr:nvSpPr>
      <xdr:spPr bwMode="auto">
        <a:xfrm>
          <a:off x="0" y="0"/>
          <a:ext cx="8782050" cy="104679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57</xdr:row>
      <xdr:rowOff>0</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0" y="0"/>
          <a:ext cx="8353425"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57</xdr:row>
      <xdr:rowOff>0</xdr:rowOff>
    </xdr:to>
    <xdr:sp macro="" textlink="">
      <xdr:nvSpPr>
        <xdr:cNvPr id="3" name="AutoShape 5">
          <a:extLst>
            <a:ext uri="{FF2B5EF4-FFF2-40B4-BE49-F238E27FC236}">
              <a16:creationId xmlns:a16="http://schemas.microsoft.com/office/drawing/2014/main" id="{00000000-0008-0000-0600-000003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57</xdr:row>
      <xdr:rowOff>0</xdr:rowOff>
    </xdr:to>
    <xdr:sp macro="" textlink="">
      <xdr:nvSpPr>
        <xdr:cNvPr id="4" name="AutoShape 5">
          <a:extLst>
            <a:ext uri="{FF2B5EF4-FFF2-40B4-BE49-F238E27FC236}">
              <a16:creationId xmlns:a16="http://schemas.microsoft.com/office/drawing/2014/main" id="{00000000-0008-0000-0600-000004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57</xdr:row>
      <xdr:rowOff>0</xdr:rowOff>
    </xdr:to>
    <xdr:sp macro="" textlink="">
      <xdr:nvSpPr>
        <xdr:cNvPr id="5" name="AutoShape 5">
          <a:extLst>
            <a:ext uri="{FF2B5EF4-FFF2-40B4-BE49-F238E27FC236}">
              <a16:creationId xmlns:a16="http://schemas.microsoft.com/office/drawing/2014/main" id="{00000000-0008-0000-0600-000005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57</xdr:row>
      <xdr:rowOff>0</xdr:rowOff>
    </xdr:to>
    <xdr:sp macro="" textlink="">
      <xdr:nvSpPr>
        <xdr:cNvPr id="6" name="AutoShape 5">
          <a:extLst>
            <a:ext uri="{FF2B5EF4-FFF2-40B4-BE49-F238E27FC236}">
              <a16:creationId xmlns:a16="http://schemas.microsoft.com/office/drawing/2014/main" id="{00000000-0008-0000-0600-000006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57</xdr:row>
      <xdr:rowOff>0</xdr:rowOff>
    </xdr:to>
    <xdr:sp macro="" textlink="">
      <xdr:nvSpPr>
        <xdr:cNvPr id="7" name="AutoShape 5">
          <a:extLst>
            <a:ext uri="{FF2B5EF4-FFF2-40B4-BE49-F238E27FC236}">
              <a16:creationId xmlns:a16="http://schemas.microsoft.com/office/drawing/2014/main" id="{00000000-0008-0000-0600-000007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57</xdr:row>
      <xdr:rowOff>0</xdr:rowOff>
    </xdr:to>
    <xdr:sp macro="" textlink="">
      <xdr:nvSpPr>
        <xdr:cNvPr id="8" name="AutoShape 5">
          <a:extLst>
            <a:ext uri="{FF2B5EF4-FFF2-40B4-BE49-F238E27FC236}">
              <a16:creationId xmlns:a16="http://schemas.microsoft.com/office/drawing/2014/main" id="{00000000-0008-0000-0600-000008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57</xdr:row>
      <xdr:rowOff>0</xdr:rowOff>
    </xdr:to>
    <xdr:sp macro="" textlink="">
      <xdr:nvSpPr>
        <xdr:cNvPr id="9" name="AutoShape 5">
          <a:extLst>
            <a:ext uri="{FF2B5EF4-FFF2-40B4-BE49-F238E27FC236}">
              <a16:creationId xmlns:a16="http://schemas.microsoft.com/office/drawing/2014/main" id="{00000000-0008-0000-0600-000009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57</xdr:row>
      <xdr:rowOff>0</xdr:rowOff>
    </xdr:to>
    <xdr:sp macro="" textlink="">
      <xdr:nvSpPr>
        <xdr:cNvPr id="10" name="AutoShape 5">
          <a:extLst>
            <a:ext uri="{FF2B5EF4-FFF2-40B4-BE49-F238E27FC236}">
              <a16:creationId xmlns:a16="http://schemas.microsoft.com/office/drawing/2014/main" id="{00000000-0008-0000-0600-00000A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57</xdr:row>
      <xdr:rowOff>0</xdr:rowOff>
    </xdr:to>
    <xdr:sp macro="" textlink="">
      <xdr:nvSpPr>
        <xdr:cNvPr id="11" name="AutoShape 5">
          <a:extLst>
            <a:ext uri="{FF2B5EF4-FFF2-40B4-BE49-F238E27FC236}">
              <a16:creationId xmlns:a16="http://schemas.microsoft.com/office/drawing/2014/main" id="{00000000-0008-0000-0600-00000B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57</xdr:row>
      <xdr:rowOff>0</xdr:rowOff>
    </xdr:to>
    <xdr:sp macro="" textlink="">
      <xdr:nvSpPr>
        <xdr:cNvPr id="12" name="AutoShape 5">
          <a:extLst>
            <a:ext uri="{FF2B5EF4-FFF2-40B4-BE49-F238E27FC236}">
              <a16:creationId xmlns:a16="http://schemas.microsoft.com/office/drawing/2014/main" id="{00000000-0008-0000-0600-00000C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57</xdr:row>
      <xdr:rowOff>0</xdr:rowOff>
    </xdr:to>
    <xdr:sp macro="" textlink="">
      <xdr:nvSpPr>
        <xdr:cNvPr id="13" name="AutoShape 5">
          <a:extLst>
            <a:ext uri="{FF2B5EF4-FFF2-40B4-BE49-F238E27FC236}">
              <a16:creationId xmlns:a16="http://schemas.microsoft.com/office/drawing/2014/main" id="{00000000-0008-0000-0600-00000D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75</xdr:row>
      <xdr:rowOff>0</xdr:rowOff>
    </xdr:to>
    <xdr:sp macro="" textlink="">
      <xdr:nvSpPr>
        <xdr:cNvPr id="2" name="AutoShape 5">
          <a:extLst>
            <a:ext uri="{FF2B5EF4-FFF2-40B4-BE49-F238E27FC236}">
              <a16:creationId xmlns:a16="http://schemas.microsoft.com/office/drawing/2014/main" id="{00000000-0008-0000-0700-000002000000}"/>
            </a:ext>
          </a:extLst>
        </xdr:cNvPr>
        <xdr:cNvSpPr>
          <a:spLocks noChangeArrowheads="1"/>
        </xdr:cNvSpPr>
      </xdr:nvSpPr>
      <xdr:spPr bwMode="auto">
        <a:xfrm>
          <a:off x="0" y="0"/>
          <a:ext cx="8353425" cy="954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75</xdr:row>
      <xdr:rowOff>0</xdr:rowOff>
    </xdr:to>
    <xdr:sp macro="" textlink="">
      <xdr:nvSpPr>
        <xdr:cNvPr id="3" name="AutoShape 5">
          <a:extLst>
            <a:ext uri="{FF2B5EF4-FFF2-40B4-BE49-F238E27FC236}">
              <a16:creationId xmlns:a16="http://schemas.microsoft.com/office/drawing/2014/main" id="{00000000-0008-0000-0700-000003000000}"/>
            </a:ext>
          </a:extLst>
        </xdr:cNvPr>
        <xdr:cNvSpPr>
          <a:spLocks noChangeArrowheads="1"/>
        </xdr:cNvSpPr>
      </xdr:nvSpPr>
      <xdr:spPr bwMode="auto">
        <a:xfrm>
          <a:off x="0" y="0"/>
          <a:ext cx="7981950" cy="954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75</xdr:row>
      <xdr:rowOff>0</xdr:rowOff>
    </xdr:to>
    <xdr:sp macro="" textlink="">
      <xdr:nvSpPr>
        <xdr:cNvPr id="4" name="AutoShape 5">
          <a:extLst>
            <a:ext uri="{FF2B5EF4-FFF2-40B4-BE49-F238E27FC236}">
              <a16:creationId xmlns:a16="http://schemas.microsoft.com/office/drawing/2014/main" id="{00000000-0008-0000-0700-000004000000}"/>
            </a:ext>
          </a:extLst>
        </xdr:cNvPr>
        <xdr:cNvSpPr>
          <a:spLocks noChangeArrowheads="1"/>
        </xdr:cNvSpPr>
      </xdr:nvSpPr>
      <xdr:spPr bwMode="auto">
        <a:xfrm>
          <a:off x="0" y="0"/>
          <a:ext cx="7981950" cy="954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75</xdr:row>
      <xdr:rowOff>0</xdr:rowOff>
    </xdr:to>
    <xdr:sp macro="" textlink="">
      <xdr:nvSpPr>
        <xdr:cNvPr id="5" name="AutoShape 5">
          <a:extLst>
            <a:ext uri="{FF2B5EF4-FFF2-40B4-BE49-F238E27FC236}">
              <a16:creationId xmlns:a16="http://schemas.microsoft.com/office/drawing/2014/main" id="{00000000-0008-0000-0700-000005000000}"/>
            </a:ext>
          </a:extLst>
        </xdr:cNvPr>
        <xdr:cNvSpPr>
          <a:spLocks noChangeArrowheads="1"/>
        </xdr:cNvSpPr>
      </xdr:nvSpPr>
      <xdr:spPr bwMode="auto">
        <a:xfrm>
          <a:off x="0" y="0"/>
          <a:ext cx="7981950" cy="954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75</xdr:row>
      <xdr:rowOff>0</xdr:rowOff>
    </xdr:to>
    <xdr:sp macro="" textlink="">
      <xdr:nvSpPr>
        <xdr:cNvPr id="6" name="AutoShape 5">
          <a:extLst>
            <a:ext uri="{FF2B5EF4-FFF2-40B4-BE49-F238E27FC236}">
              <a16:creationId xmlns:a16="http://schemas.microsoft.com/office/drawing/2014/main" id="{00000000-0008-0000-0700-000006000000}"/>
            </a:ext>
          </a:extLst>
        </xdr:cNvPr>
        <xdr:cNvSpPr>
          <a:spLocks noChangeArrowheads="1"/>
        </xdr:cNvSpPr>
      </xdr:nvSpPr>
      <xdr:spPr bwMode="auto">
        <a:xfrm>
          <a:off x="0" y="0"/>
          <a:ext cx="7981950" cy="954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75</xdr:row>
      <xdr:rowOff>0</xdr:rowOff>
    </xdr:to>
    <xdr:sp macro="" textlink="">
      <xdr:nvSpPr>
        <xdr:cNvPr id="7" name="AutoShape 5">
          <a:extLst>
            <a:ext uri="{FF2B5EF4-FFF2-40B4-BE49-F238E27FC236}">
              <a16:creationId xmlns:a16="http://schemas.microsoft.com/office/drawing/2014/main" id="{00000000-0008-0000-0700-000007000000}"/>
            </a:ext>
          </a:extLst>
        </xdr:cNvPr>
        <xdr:cNvSpPr>
          <a:spLocks noChangeArrowheads="1"/>
        </xdr:cNvSpPr>
      </xdr:nvSpPr>
      <xdr:spPr bwMode="auto">
        <a:xfrm>
          <a:off x="0" y="0"/>
          <a:ext cx="7981950" cy="954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76</xdr:row>
      <xdr:rowOff>0</xdr:rowOff>
    </xdr:to>
    <xdr:sp macro="" textlink="">
      <xdr:nvSpPr>
        <xdr:cNvPr id="8" name="AutoShape 5">
          <a:extLst>
            <a:ext uri="{FF2B5EF4-FFF2-40B4-BE49-F238E27FC236}">
              <a16:creationId xmlns:a16="http://schemas.microsoft.com/office/drawing/2014/main" id="{00000000-0008-0000-0700-000008000000}"/>
            </a:ext>
          </a:extLst>
        </xdr:cNvPr>
        <xdr:cNvSpPr>
          <a:spLocks noChangeArrowheads="1"/>
        </xdr:cNvSpPr>
      </xdr:nvSpPr>
      <xdr:spPr bwMode="auto">
        <a:xfrm>
          <a:off x="0" y="0"/>
          <a:ext cx="9629775" cy="1268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76</xdr:row>
      <xdr:rowOff>0</xdr:rowOff>
    </xdr:to>
    <xdr:sp macro="" textlink="">
      <xdr:nvSpPr>
        <xdr:cNvPr id="9" name="AutoShape 5">
          <a:extLst>
            <a:ext uri="{FF2B5EF4-FFF2-40B4-BE49-F238E27FC236}">
              <a16:creationId xmlns:a16="http://schemas.microsoft.com/office/drawing/2014/main" id="{00000000-0008-0000-0700-000009000000}"/>
            </a:ext>
          </a:extLst>
        </xdr:cNvPr>
        <xdr:cNvSpPr>
          <a:spLocks noChangeArrowheads="1"/>
        </xdr:cNvSpPr>
      </xdr:nvSpPr>
      <xdr:spPr bwMode="auto">
        <a:xfrm>
          <a:off x="0" y="0"/>
          <a:ext cx="9629775" cy="1268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76</xdr:row>
      <xdr:rowOff>0</xdr:rowOff>
    </xdr:to>
    <xdr:sp macro="" textlink="">
      <xdr:nvSpPr>
        <xdr:cNvPr id="10" name="AutoShape 5">
          <a:extLst>
            <a:ext uri="{FF2B5EF4-FFF2-40B4-BE49-F238E27FC236}">
              <a16:creationId xmlns:a16="http://schemas.microsoft.com/office/drawing/2014/main" id="{00000000-0008-0000-0700-00000A000000}"/>
            </a:ext>
          </a:extLst>
        </xdr:cNvPr>
        <xdr:cNvSpPr>
          <a:spLocks noChangeArrowheads="1"/>
        </xdr:cNvSpPr>
      </xdr:nvSpPr>
      <xdr:spPr bwMode="auto">
        <a:xfrm>
          <a:off x="0" y="0"/>
          <a:ext cx="9629775" cy="1268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76</xdr:row>
      <xdr:rowOff>0</xdr:rowOff>
    </xdr:to>
    <xdr:sp macro="" textlink="">
      <xdr:nvSpPr>
        <xdr:cNvPr id="11" name="AutoShape 5">
          <a:extLst>
            <a:ext uri="{FF2B5EF4-FFF2-40B4-BE49-F238E27FC236}">
              <a16:creationId xmlns:a16="http://schemas.microsoft.com/office/drawing/2014/main" id="{00000000-0008-0000-0700-00000B000000}"/>
            </a:ext>
          </a:extLst>
        </xdr:cNvPr>
        <xdr:cNvSpPr>
          <a:spLocks noChangeArrowheads="1"/>
        </xdr:cNvSpPr>
      </xdr:nvSpPr>
      <xdr:spPr bwMode="auto">
        <a:xfrm>
          <a:off x="0" y="0"/>
          <a:ext cx="9629775" cy="1268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76</xdr:row>
      <xdr:rowOff>0</xdr:rowOff>
    </xdr:to>
    <xdr:sp macro="" textlink="">
      <xdr:nvSpPr>
        <xdr:cNvPr id="12" name="AutoShape 5">
          <a:extLst>
            <a:ext uri="{FF2B5EF4-FFF2-40B4-BE49-F238E27FC236}">
              <a16:creationId xmlns:a16="http://schemas.microsoft.com/office/drawing/2014/main" id="{00000000-0008-0000-0700-00000C000000}"/>
            </a:ext>
          </a:extLst>
        </xdr:cNvPr>
        <xdr:cNvSpPr>
          <a:spLocks noChangeArrowheads="1"/>
        </xdr:cNvSpPr>
      </xdr:nvSpPr>
      <xdr:spPr bwMode="auto">
        <a:xfrm>
          <a:off x="0" y="0"/>
          <a:ext cx="9629775" cy="1268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76</xdr:row>
      <xdr:rowOff>0</xdr:rowOff>
    </xdr:to>
    <xdr:sp macro="" textlink="">
      <xdr:nvSpPr>
        <xdr:cNvPr id="13" name="AutoShape 5">
          <a:extLst>
            <a:ext uri="{FF2B5EF4-FFF2-40B4-BE49-F238E27FC236}">
              <a16:creationId xmlns:a16="http://schemas.microsoft.com/office/drawing/2014/main" id="{00000000-0008-0000-0700-00000D000000}"/>
            </a:ext>
          </a:extLst>
        </xdr:cNvPr>
        <xdr:cNvSpPr>
          <a:spLocks noChangeArrowheads="1"/>
        </xdr:cNvSpPr>
      </xdr:nvSpPr>
      <xdr:spPr bwMode="auto">
        <a:xfrm>
          <a:off x="0" y="0"/>
          <a:ext cx="9629775" cy="126873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89</xdr:row>
      <xdr:rowOff>0</xdr:rowOff>
    </xdr:to>
    <xdr:sp macro="" textlink="">
      <xdr:nvSpPr>
        <xdr:cNvPr id="2" name="AutoShape 5">
          <a:extLst>
            <a:ext uri="{FF2B5EF4-FFF2-40B4-BE49-F238E27FC236}">
              <a16:creationId xmlns:a16="http://schemas.microsoft.com/office/drawing/2014/main" id="{00000000-0008-0000-0800-000002000000}"/>
            </a:ext>
          </a:extLst>
        </xdr:cNvPr>
        <xdr:cNvSpPr>
          <a:spLocks noChangeArrowheads="1"/>
        </xdr:cNvSpPr>
      </xdr:nvSpPr>
      <xdr:spPr bwMode="auto">
        <a:xfrm>
          <a:off x="0" y="0"/>
          <a:ext cx="10096500" cy="19926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89</xdr:row>
      <xdr:rowOff>0</xdr:rowOff>
    </xdr:to>
    <xdr:sp macro="" textlink="">
      <xdr:nvSpPr>
        <xdr:cNvPr id="3" name="AutoShape 5">
          <a:extLst>
            <a:ext uri="{FF2B5EF4-FFF2-40B4-BE49-F238E27FC236}">
              <a16:creationId xmlns:a16="http://schemas.microsoft.com/office/drawing/2014/main" id="{00000000-0008-0000-0800-000003000000}"/>
            </a:ext>
          </a:extLst>
        </xdr:cNvPr>
        <xdr:cNvSpPr>
          <a:spLocks noChangeArrowheads="1"/>
        </xdr:cNvSpPr>
      </xdr:nvSpPr>
      <xdr:spPr bwMode="auto">
        <a:xfrm>
          <a:off x="0" y="0"/>
          <a:ext cx="8239125" cy="19926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89</xdr:row>
      <xdr:rowOff>0</xdr:rowOff>
    </xdr:to>
    <xdr:sp macro="" textlink="">
      <xdr:nvSpPr>
        <xdr:cNvPr id="4" name="AutoShape 5">
          <a:extLst>
            <a:ext uri="{FF2B5EF4-FFF2-40B4-BE49-F238E27FC236}">
              <a16:creationId xmlns:a16="http://schemas.microsoft.com/office/drawing/2014/main" id="{00000000-0008-0000-0800-000004000000}"/>
            </a:ext>
          </a:extLst>
        </xdr:cNvPr>
        <xdr:cNvSpPr>
          <a:spLocks noChangeArrowheads="1"/>
        </xdr:cNvSpPr>
      </xdr:nvSpPr>
      <xdr:spPr bwMode="auto">
        <a:xfrm>
          <a:off x="0" y="0"/>
          <a:ext cx="8239125" cy="19926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89</xdr:row>
      <xdr:rowOff>0</xdr:rowOff>
    </xdr:to>
    <xdr:sp macro="" textlink="">
      <xdr:nvSpPr>
        <xdr:cNvPr id="5" name="AutoShape 5">
          <a:extLst>
            <a:ext uri="{FF2B5EF4-FFF2-40B4-BE49-F238E27FC236}">
              <a16:creationId xmlns:a16="http://schemas.microsoft.com/office/drawing/2014/main" id="{00000000-0008-0000-0800-000005000000}"/>
            </a:ext>
          </a:extLst>
        </xdr:cNvPr>
        <xdr:cNvSpPr>
          <a:spLocks noChangeArrowheads="1"/>
        </xdr:cNvSpPr>
      </xdr:nvSpPr>
      <xdr:spPr bwMode="auto">
        <a:xfrm>
          <a:off x="0" y="0"/>
          <a:ext cx="8239125" cy="19926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89</xdr:row>
      <xdr:rowOff>0</xdr:rowOff>
    </xdr:to>
    <xdr:sp macro="" textlink="">
      <xdr:nvSpPr>
        <xdr:cNvPr id="6" name="AutoShape 5">
          <a:extLst>
            <a:ext uri="{FF2B5EF4-FFF2-40B4-BE49-F238E27FC236}">
              <a16:creationId xmlns:a16="http://schemas.microsoft.com/office/drawing/2014/main" id="{00000000-0008-0000-0800-000006000000}"/>
            </a:ext>
          </a:extLst>
        </xdr:cNvPr>
        <xdr:cNvSpPr>
          <a:spLocks noChangeArrowheads="1"/>
        </xdr:cNvSpPr>
      </xdr:nvSpPr>
      <xdr:spPr bwMode="auto">
        <a:xfrm>
          <a:off x="0" y="0"/>
          <a:ext cx="8239125" cy="19926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89</xdr:row>
      <xdr:rowOff>0</xdr:rowOff>
    </xdr:to>
    <xdr:sp macro="" textlink="">
      <xdr:nvSpPr>
        <xdr:cNvPr id="7" name="AutoShape 5">
          <a:extLst>
            <a:ext uri="{FF2B5EF4-FFF2-40B4-BE49-F238E27FC236}">
              <a16:creationId xmlns:a16="http://schemas.microsoft.com/office/drawing/2014/main" id="{00000000-0008-0000-0800-000007000000}"/>
            </a:ext>
          </a:extLst>
        </xdr:cNvPr>
        <xdr:cNvSpPr>
          <a:spLocks noChangeArrowheads="1"/>
        </xdr:cNvSpPr>
      </xdr:nvSpPr>
      <xdr:spPr bwMode="auto">
        <a:xfrm>
          <a:off x="0" y="0"/>
          <a:ext cx="8239125" cy="19926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89</xdr:row>
      <xdr:rowOff>0</xdr:rowOff>
    </xdr:to>
    <xdr:sp macro="" textlink="">
      <xdr:nvSpPr>
        <xdr:cNvPr id="8" name="AutoShape 5">
          <a:extLst>
            <a:ext uri="{FF2B5EF4-FFF2-40B4-BE49-F238E27FC236}">
              <a16:creationId xmlns:a16="http://schemas.microsoft.com/office/drawing/2014/main" id="{00000000-0008-0000-0800-000008000000}"/>
            </a:ext>
          </a:extLst>
        </xdr:cNvPr>
        <xdr:cNvSpPr>
          <a:spLocks noChangeArrowheads="1"/>
        </xdr:cNvSpPr>
      </xdr:nvSpPr>
      <xdr:spPr bwMode="auto">
        <a:xfrm>
          <a:off x="0" y="0"/>
          <a:ext cx="10871200" cy="20091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89</xdr:row>
      <xdr:rowOff>0</xdr:rowOff>
    </xdr:to>
    <xdr:sp macro="" textlink="">
      <xdr:nvSpPr>
        <xdr:cNvPr id="9" name="AutoShape 5">
          <a:extLst>
            <a:ext uri="{FF2B5EF4-FFF2-40B4-BE49-F238E27FC236}">
              <a16:creationId xmlns:a16="http://schemas.microsoft.com/office/drawing/2014/main" id="{00000000-0008-0000-0800-000009000000}"/>
            </a:ext>
          </a:extLst>
        </xdr:cNvPr>
        <xdr:cNvSpPr>
          <a:spLocks noChangeArrowheads="1"/>
        </xdr:cNvSpPr>
      </xdr:nvSpPr>
      <xdr:spPr bwMode="auto">
        <a:xfrm>
          <a:off x="0" y="0"/>
          <a:ext cx="10868025" cy="20091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89</xdr:row>
      <xdr:rowOff>0</xdr:rowOff>
    </xdr:to>
    <xdr:sp macro="" textlink="">
      <xdr:nvSpPr>
        <xdr:cNvPr id="10" name="AutoShape 5">
          <a:extLst>
            <a:ext uri="{FF2B5EF4-FFF2-40B4-BE49-F238E27FC236}">
              <a16:creationId xmlns:a16="http://schemas.microsoft.com/office/drawing/2014/main" id="{00000000-0008-0000-0800-00000A000000}"/>
            </a:ext>
          </a:extLst>
        </xdr:cNvPr>
        <xdr:cNvSpPr>
          <a:spLocks noChangeArrowheads="1"/>
        </xdr:cNvSpPr>
      </xdr:nvSpPr>
      <xdr:spPr bwMode="auto">
        <a:xfrm>
          <a:off x="0" y="0"/>
          <a:ext cx="10868025" cy="20091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89</xdr:row>
      <xdr:rowOff>0</xdr:rowOff>
    </xdr:to>
    <xdr:sp macro="" textlink="">
      <xdr:nvSpPr>
        <xdr:cNvPr id="11" name="AutoShape 5">
          <a:extLst>
            <a:ext uri="{FF2B5EF4-FFF2-40B4-BE49-F238E27FC236}">
              <a16:creationId xmlns:a16="http://schemas.microsoft.com/office/drawing/2014/main" id="{00000000-0008-0000-0800-00000B000000}"/>
            </a:ext>
          </a:extLst>
        </xdr:cNvPr>
        <xdr:cNvSpPr>
          <a:spLocks noChangeArrowheads="1"/>
        </xdr:cNvSpPr>
      </xdr:nvSpPr>
      <xdr:spPr bwMode="auto">
        <a:xfrm>
          <a:off x="0" y="0"/>
          <a:ext cx="10868025" cy="20091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89</xdr:row>
      <xdr:rowOff>0</xdr:rowOff>
    </xdr:to>
    <xdr:sp macro="" textlink="">
      <xdr:nvSpPr>
        <xdr:cNvPr id="12" name="AutoShape 5">
          <a:extLst>
            <a:ext uri="{FF2B5EF4-FFF2-40B4-BE49-F238E27FC236}">
              <a16:creationId xmlns:a16="http://schemas.microsoft.com/office/drawing/2014/main" id="{00000000-0008-0000-0800-00000C000000}"/>
            </a:ext>
          </a:extLst>
        </xdr:cNvPr>
        <xdr:cNvSpPr>
          <a:spLocks noChangeArrowheads="1"/>
        </xdr:cNvSpPr>
      </xdr:nvSpPr>
      <xdr:spPr bwMode="auto">
        <a:xfrm>
          <a:off x="0" y="0"/>
          <a:ext cx="10868025" cy="20091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89</xdr:row>
      <xdr:rowOff>0</xdr:rowOff>
    </xdr:to>
    <xdr:sp macro="" textlink="">
      <xdr:nvSpPr>
        <xdr:cNvPr id="13" name="AutoShape 5">
          <a:extLst>
            <a:ext uri="{FF2B5EF4-FFF2-40B4-BE49-F238E27FC236}">
              <a16:creationId xmlns:a16="http://schemas.microsoft.com/office/drawing/2014/main" id="{00000000-0008-0000-0800-00000D000000}"/>
            </a:ext>
          </a:extLst>
        </xdr:cNvPr>
        <xdr:cNvSpPr>
          <a:spLocks noChangeArrowheads="1"/>
        </xdr:cNvSpPr>
      </xdr:nvSpPr>
      <xdr:spPr bwMode="auto">
        <a:xfrm>
          <a:off x="0" y="0"/>
          <a:ext cx="10868025" cy="200914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44</xdr:row>
      <xdr:rowOff>0</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0" y="0"/>
          <a:ext cx="8353425" cy="9382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44</xdr:row>
      <xdr:rowOff>0</xdr:rowOff>
    </xdr:to>
    <xdr:sp macro="" textlink="">
      <xdr:nvSpPr>
        <xdr:cNvPr id="3" name="AutoShape 5">
          <a:extLst>
            <a:ext uri="{FF2B5EF4-FFF2-40B4-BE49-F238E27FC236}">
              <a16:creationId xmlns:a16="http://schemas.microsoft.com/office/drawing/2014/main" id="{00000000-0008-0000-0900-000003000000}"/>
            </a:ext>
          </a:extLst>
        </xdr:cNvPr>
        <xdr:cNvSpPr>
          <a:spLocks noChangeArrowheads="1"/>
        </xdr:cNvSpPr>
      </xdr:nvSpPr>
      <xdr:spPr bwMode="auto">
        <a:xfrm>
          <a:off x="0" y="0"/>
          <a:ext cx="7981950" cy="9382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44</xdr:row>
      <xdr:rowOff>0</xdr:rowOff>
    </xdr:to>
    <xdr:sp macro="" textlink="">
      <xdr:nvSpPr>
        <xdr:cNvPr id="4" name="AutoShape 5">
          <a:extLst>
            <a:ext uri="{FF2B5EF4-FFF2-40B4-BE49-F238E27FC236}">
              <a16:creationId xmlns:a16="http://schemas.microsoft.com/office/drawing/2014/main" id="{00000000-0008-0000-0900-000004000000}"/>
            </a:ext>
          </a:extLst>
        </xdr:cNvPr>
        <xdr:cNvSpPr>
          <a:spLocks noChangeArrowheads="1"/>
        </xdr:cNvSpPr>
      </xdr:nvSpPr>
      <xdr:spPr bwMode="auto">
        <a:xfrm>
          <a:off x="0" y="0"/>
          <a:ext cx="7981950" cy="9382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44</xdr:row>
      <xdr:rowOff>0</xdr:rowOff>
    </xdr:to>
    <xdr:sp macro="" textlink="">
      <xdr:nvSpPr>
        <xdr:cNvPr id="5" name="AutoShape 5">
          <a:extLst>
            <a:ext uri="{FF2B5EF4-FFF2-40B4-BE49-F238E27FC236}">
              <a16:creationId xmlns:a16="http://schemas.microsoft.com/office/drawing/2014/main" id="{00000000-0008-0000-0900-000005000000}"/>
            </a:ext>
          </a:extLst>
        </xdr:cNvPr>
        <xdr:cNvSpPr>
          <a:spLocks noChangeArrowheads="1"/>
        </xdr:cNvSpPr>
      </xdr:nvSpPr>
      <xdr:spPr bwMode="auto">
        <a:xfrm>
          <a:off x="0" y="0"/>
          <a:ext cx="7981950" cy="9382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44</xdr:row>
      <xdr:rowOff>0</xdr:rowOff>
    </xdr:to>
    <xdr:sp macro="" textlink="">
      <xdr:nvSpPr>
        <xdr:cNvPr id="6" name="AutoShape 5">
          <a:extLst>
            <a:ext uri="{FF2B5EF4-FFF2-40B4-BE49-F238E27FC236}">
              <a16:creationId xmlns:a16="http://schemas.microsoft.com/office/drawing/2014/main" id="{00000000-0008-0000-0900-000006000000}"/>
            </a:ext>
          </a:extLst>
        </xdr:cNvPr>
        <xdr:cNvSpPr>
          <a:spLocks noChangeArrowheads="1"/>
        </xdr:cNvSpPr>
      </xdr:nvSpPr>
      <xdr:spPr bwMode="auto">
        <a:xfrm>
          <a:off x="0" y="0"/>
          <a:ext cx="7981950" cy="9382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44</xdr:row>
      <xdr:rowOff>0</xdr:rowOff>
    </xdr:to>
    <xdr:sp macro="" textlink="">
      <xdr:nvSpPr>
        <xdr:cNvPr id="7" name="AutoShape 5">
          <a:extLst>
            <a:ext uri="{FF2B5EF4-FFF2-40B4-BE49-F238E27FC236}">
              <a16:creationId xmlns:a16="http://schemas.microsoft.com/office/drawing/2014/main" id="{00000000-0008-0000-0900-000007000000}"/>
            </a:ext>
          </a:extLst>
        </xdr:cNvPr>
        <xdr:cNvSpPr>
          <a:spLocks noChangeArrowheads="1"/>
        </xdr:cNvSpPr>
      </xdr:nvSpPr>
      <xdr:spPr bwMode="auto">
        <a:xfrm>
          <a:off x="0" y="0"/>
          <a:ext cx="7981950" cy="9382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44</xdr:row>
      <xdr:rowOff>0</xdr:rowOff>
    </xdr:to>
    <xdr:sp macro="" textlink="">
      <xdr:nvSpPr>
        <xdr:cNvPr id="8" name="AutoShape 5">
          <a:extLst>
            <a:ext uri="{FF2B5EF4-FFF2-40B4-BE49-F238E27FC236}">
              <a16:creationId xmlns:a16="http://schemas.microsoft.com/office/drawing/2014/main" id="{00000000-0008-0000-0900-000008000000}"/>
            </a:ext>
          </a:extLst>
        </xdr:cNvPr>
        <xdr:cNvSpPr>
          <a:spLocks noChangeArrowheads="1"/>
        </xdr:cNvSpPr>
      </xdr:nvSpPr>
      <xdr:spPr bwMode="auto">
        <a:xfrm>
          <a:off x="0" y="0"/>
          <a:ext cx="11191875" cy="12144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809625</xdr:colOff>
      <xdr:row>44</xdr:row>
      <xdr:rowOff>0</xdr:rowOff>
    </xdr:to>
    <xdr:sp macro="" textlink="">
      <xdr:nvSpPr>
        <xdr:cNvPr id="9" name="AutoShape 5">
          <a:extLst>
            <a:ext uri="{FF2B5EF4-FFF2-40B4-BE49-F238E27FC236}">
              <a16:creationId xmlns:a16="http://schemas.microsoft.com/office/drawing/2014/main" id="{00000000-0008-0000-0900-000009000000}"/>
            </a:ext>
          </a:extLst>
        </xdr:cNvPr>
        <xdr:cNvSpPr>
          <a:spLocks noChangeArrowheads="1"/>
        </xdr:cNvSpPr>
      </xdr:nvSpPr>
      <xdr:spPr bwMode="auto">
        <a:xfrm>
          <a:off x="0" y="0"/>
          <a:ext cx="10820400" cy="12144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809625</xdr:colOff>
      <xdr:row>44</xdr:row>
      <xdr:rowOff>0</xdr:rowOff>
    </xdr:to>
    <xdr:sp macro="" textlink="">
      <xdr:nvSpPr>
        <xdr:cNvPr id="10" name="AutoShape 5">
          <a:extLst>
            <a:ext uri="{FF2B5EF4-FFF2-40B4-BE49-F238E27FC236}">
              <a16:creationId xmlns:a16="http://schemas.microsoft.com/office/drawing/2014/main" id="{00000000-0008-0000-0900-00000A000000}"/>
            </a:ext>
          </a:extLst>
        </xdr:cNvPr>
        <xdr:cNvSpPr>
          <a:spLocks noChangeArrowheads="1"/>
        </xdr:cNvSpPr>
      </xdr:nvSpPr>
      <xdr:spPr bwMode="auto">
        <a:xfrm>
          <a:off x="0" y="0"/>
          <a:ext cx="10820400" cy="12144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809625</xdr:colOff>
      <xdr:row>44</xdr:row>
      <xdr:rowOff>0</xdr:rowOff>
    </xdr:to>
    <xdr:sp macro="" textlink="">
      <xdr:nvSpPr>
        <xdr:cNvPr id="11" name="AutoShape 5">
          <a:extLst>
            <a:ext uri="{FF2B5EF4-FFF2-40B4-BE49-F238E27FC236}">
              <a16:creationId xmlns:a16="http://schemas.microsoft.com/office/drawing/2014/main" id="{00000000-0008-0000-0900-00000B000000}"/>
            </a:ext>
          </a:extLst>
        </xdr:cNvPr>
        <xdr:cNvSpPr>
          <a:spLocks noChangeArrowheads="1"/>
        </xdr:cNvSpPr>
      </xdr:nvSpPr>
      <xdr:spPr bwMode="auto">
        <a:xfrm>
          <a:off x="0" y="0"/>
          <a:ext cx="10820400" cy="12144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809625</xdr:colOff>
      <xdr:row>44</xdr:row>
      <xdr:rowOff>0</xdr:rowOff>
    </xdr:to>
    <xdr:sp macro="" textlink="">
      <xdr:nvSpPr>
        <xdr:cNvPr id="12" name="AutoShape 5">
          <a:extLst>
            <a:ext uri="{FF2B5EF4-FFF2-40B4-BE49-F238E27FC236}">
              <a16:creationId xmlns:a16="http://schemas.microsoft.com/office/drawing/2014/main" id="{00000000-0008-0000-0900-00000C000000}"/>
            </a:ext>
          </a:extLst>
        </xdr:cNvPr>
        <xdr:cNvSpPr>
          <a:spLocks noChangeArrowheads="1"/>
        </xdr:cNvSpPr>
      </xdr:nvSpPr>
      <xdr:spPr bwMode="auto">
        <a:xfrm>
          <a:off x="0" y="0"/>
          <a:ext cx="10820400" cy="12144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809625</xdr:colOff>
      <xdr:row>44</xdr:row>
      <xdr:rowOff>0</xdr:rowOff>
    </xdr:to>
    <xdr:sp macro="" textlink="">
      <xdr:nvSpPr>
        <xdr:cNvPr id="13" name="AutoShape 5">
          <a:extLst>
            <a:ext uri="{FF2B5EF4-FFF2-40B4-BE49-F238E27FC236}">
              <a16:creationId xmlns:a16="http://schemas.microsoft.com/office/drawing/2014/main" id="{00000000-0008-0000-0900-00000D000000}"/>
            </a:ext>
          </a:extLst>
        </xdr:cNvPr>
        <xdr:cNvSpPr>
          <a:spLocks noChangeArrowheads="1"/>
        </xdr:cNvSpPr>
      </xdr:nvSpPr>
      <xdr:spPr bwMode="auto">
        <a:xfrm>
          <a:off x="0" y="0"/>
          <a:ext cx="10820400" cy="121443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95</xdr:row>
      <xdr:rowOff>0</xdr:rowOff>
    </xdr:to>
    <xdr:sp macro="" textlink="">
      <xdr:nvSpPr>
        <xdr:cNvPr id="2" name="AutoShape 5">
          <a:extLst>
            <a:ext uri="{FF2B5EF4-FFF2-40B4-BE49-F238E27FC236}">
              <a16:creationId xmlns:a16="http://schemas.microsoft.com/office/drawing/2014/main" id="{00000000-0008-0000-0A00-000002000000}"/>
            </a:ext>
          </a:extLst>
        </xdr:cNvPr>
        <xdr:cNvSpPr>
          <a:spLocks noChangeArrowheads="1"/>
        </xdr:cNvSpPr>
      </xdr:nvSpPr>
      <xdr:spPr bwMode="auto">
        <a:xfrm>
          <a:off x="0" y="0"/>
          <a:ext cx="8353425"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95</xdr:row>
      <xdr:rowOff>0</xdr:rowOff>
    </xdr:to>
    <xdr:sp macro="" textlink="">
      <xdr:nvSpPr>
        <xdr:cNvPr id="3" name="AutoShape 5">
          <a:extLst>
            <a:ext uri="{FF2B5EF4-FFF2-40B4-BE49-F238E27FC236}">
              <a16:creationId xmlns:a16="http://schemas.microsoft.com/office/drawing/2014/main" id="{00000000-0008-0000-0A00-000003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95</xdr:row>
      <xdr:rowOff>0</xdr:rowOff>
    </xdr:to>
    <xdr:sp macro="" textlink="">
      <xdr:nvSpPr>
        <xdr:cNvPr id="4" name="AutoShape 5">
          <a:extLst>
            <a:ext uri="{FF2B5EF4-FFF2-40B4-BE49-F238E27FC236}">
              <a16:creationId xmlns:a16="http://schemas.microsoft.com/office/drawing/2014/main" id="{00000000-0008-0000-0A00-000004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95</xdr:row>
      <xdr:rowOff>0</xdr:rowOff>
    </xdr:to>
    <xdr:sp macro="" textlink="">
      <xdr:nvSpPr>
        <xdr:cNvPr id="5" name="AutoShape 5">
          <a:extLst>
            <a:ext uri="{FF2B5EF4-FFF2-40B4-BE49-F238E27FC236}">
              <a16:creationId xmlns:a16="http://schemas.microsoft.com/office/drawing/2014/main" id="{00000000-0008-0000-0A00-000005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95</xdr:row>
      <xdr:rowOff>0</xdr:rowOff>
    </xdr:to>
    <xdr:sp macro="" textlink="">
      <xdr:nvSpPr>
        <xdr:cNvPr id="6" name="AutoShape 5">
          <a:extLst>
            <a:ext uri="{FF2B5EF4-FFF2-40B4-BE49-F238E27FC236}">
              <a16:creationId xmlns:a16="http://schemas.microsoft.com/office/drawing/2014/main" id="{00000000-0008-0000-0A00-000006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95</xdr:row>
      <xdr:rowOff>0</xdr:rowOff>
    </xdr:to>
    <xdr:sp macro="" textlink="">
      <xdr:nvSpPr>
        <xdr:cNvPr id="7" name="AutoShape 5">
          <a:extLst>
            <a:ext uri="{FF2B5EF4-FFF2-40B4-BE49-F238E27FC236}">
              <a16:creationId xmlns:a16="http://schemas.microsoft.com/office/drawing/2014/main" id="{00000000-0008-0000-0A00-000007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95</xdr:row>
      <xdr:rowOff>0</xdr:rowOff>
    </xdr:to>
    <xdr:sp macro="" textlink="">
      <xdr:nvSpPr>
        <xdr:cNvPr id="8" name="AutoShape 5">
          <a:extLst>
            <a:ext uri="{FF2B5EF4-FFF2-40B4-BE49-F238E27FC236}">
              <a16:creationId xmlns:a16="http://schemas.microsoft.com/office/drawing/2014/main" id="{00000000-0008-0000-0A00-000008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95</xdr:row>
      <xdr:rowOff>0</xdr:rowOff>
    </xdr:to>
    <xdr:sp macro="" textlink="">
      <xdr:nvSpPr>
        <xdr:cNvPr id="9" name="AutoShape 5">
          <a:extLst>
            <a:ext uri="{FF2B5EF4-FFF2-40B4-BE49-F238E27FC236}">
              <a16:creationId xmlns:a16="http://schemas.microsoft.com/office/drawing/2014/main" id="{00000000-0008-0000-0A00-000009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95</xdr:row>
      <xdr:rowOff>0</xdr:rowOff>
    </xdr:to>
    <xdr:sp macro="" textlink="">
      <xdr:nvSpPr>
        <xdr:cNvPr id="10" name="AutoShape 5">
          <a:extLst>
            <a:ext uri="{FF2B5EF4-FFF2-40B4-BE49-F238E27FC236}">
              <a16:creationId xmlns:a16="http://schemas.microsoft.com/office/drawing/2014/main" id="{00000000-0008-0000-0A00-00000A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95</xdr:row>
      <xdr:rowOff>0</xdr:rowOff>
    </xdr:to>
    <xdr:sp macro="" textlink="">
      <xdr:nvSpPr>
        <xdr:cNvPr id="11" name="AutoShape 5">
          <a:extLst>
            <a:ext uri="{FF2B5EF4-FFF2-40B4-BE49-F238E27FC236}">
              <a16:creationId xmlns:a16="http://schemas.microsoft.com/office/drawing/2014/main" id="{00000000-0008-0000-0A00-00000B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95</xdr:row>
      <xdr:rowOff>0</xdr:rowOff>
    </xdr:to>
    <xdr:sp macro="" textlink="">
      <xdr:nvSpPr>
        <xdr:cNvPr id="12" name="AutoShape 5">
          <a:extLst>
            <a:ext uri="{FF2B5EF4-FFF2-40B4-BE49-F238E27FC236}">
              <a16:creationId xmlns:a16="http://schemas.microsoft.com/office/drawing/2014/main" id="{00000000-0008-0000-0A00-00000C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95</xdr:row>
      <xdr:rowOff>0</xdr:rowOff>
    </xdr:to>
    <xdr:sp macro="" textlink="">
      <xdr:nvSpPr>
        <xdr:cNvPr id="13" name="AutoShape 5">
          <a:extLst>
            <a:ext uri="{FF2B5EF4-FFF2-40B4-BE49-F238E27FC236}">
              <a16:creationId xmlns:a16="http://schemas.microsoft.com/office/drawing/2014/main" id="{00000000-0008-0000-0A00-00000D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melia\Dropbox\Paladium%20for%20me\assessment%20tool\Special%20Population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al Popula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40"/>
  <sheetViews>
    <sheetView tabSelected="1" topLeftCell="A13" zoomScaleNormal="100" workbookViewId="0">
      <selection activeCell="S16" sqref="S16"/>
    </sheetView>
  </sheetViews>
  <sheetFormatPr defaultColWidth="9.109375" defaultRowHeight="13.8" x14ac:dyDescent="0.25"/>
  <cols>
    <col min="1" max="1" width="6.109375" style="182" customWidth="1"/>
    <col min="2" max="16384" width="9.109375" style="182"/>
  </cols>
  <sheetData>
    <row r="1" spans="1:16" ht="42.6" customHeight="1" x14ac:dyDescent="0.25">
      <c r="A1" s="264" t="s">
        <v>481</v>
      </c>
      <c r="B1" s="264"/>
      <c r="C1" s="264"/>
      <c r="D1" s="264"/>
      <c r="E1" s="264"/>
      <c r="F1" s="264"/>
      <c r="G1" s="264"/>
      <c r="H1" s="264"/>
      <c r="I1" s="264"/>
      <c r="J1" s="264"/>
      <c r="K1" s="264"/>
      <c r="L1" s="264"/>
      <c r="M1" s="264"/>
      <c r="N1" s="264"/>
      <c r="O1" s="264"/>
      <c r="P1" s="264"/>
    </row>
    <row r="2" spans="1:16" ht="199.5" customHeight="1" x14ac:dyDescent="0.25">
      <c r="A2" s="242"/>
      <c r="B2" s="242"/>
      <c r="C2" s="242"/>
      <c r="D2" s="242"/>
      <c r="E2" s="242"/>
      <c r="F2" s="242"/>
      <c r="G2" s="242"/>
      <c r="H2" s="242"/>
      <c r="I2" s="242"/>
      <c r="J2" s="242"/>
      <c r="K2" s="242"/>
      <c r="L2" s="242"/>
      <c r="M2" s="242"/>
    </row>
    <row r="3" spans="1:16" ht="144" customHeight="1" x14ac:dyDescent="0.25">
      <c r="A3" s="273" t="s">
        <v>228</v>
      </c>
      <c r="B3" s="273"/>
      <c r="C3" s="273"/>
      <c r="D3" s="273"/>
      <c r="E3" s="273"/>
      <c r="F3" s="273"/>
      <c r="G3" s="273"/>
      <c r="H3" s="273"/>
      <c r="I3" s="273"/>
      <c r="J3" s="273"/>
      <c r="K3" s="273"/>
      <c r="L3" s="273"/>
      <c r="M3" s="273"/>
      <c r="N3" s="273"/>
      <c r="O3" s="273"/>
      <c r="P3" s="273"/>
    </row>
    <row r="4" spans="1:16" ht="409.5" customHeight="1" x14ac:dyDescent="0.25">
      <c r="A4" s="273"/>
      <c r="B4" s="273"/>
      <c r="C4" s="273"/>
      <c r="D4" s="273"/>
      <c r="E4" s="273"/>
      <c r="F4" s="273"/>
      <c r="G4" s="273"/>
      <c r="H4" s="273"/>
      <c r="I4" s="273"/>
      <c r="J4" s="273"/>
      <c r="K4" s="273"/>
      <c r="L4" s="273"/>
      <c r="M4" s="273"/>
      <c r="N4" s="273"/>
      <c r="O4" s="273"/>
      <c r="P4" s="273"/>
    </row>
    <row r="5" spans="1:16" ht="63.75" customHeight="1" x14ac:dyDescent="0.25">
      <c r="A5" s="183"/>
      <c r="B5" s="183"/>
      <c r="C5" s="183"/>
      <c r="D5" s="183"/>
      <c r="E5" s="183"/>
      <c r="F5" s="183"/>
      <c r="G5" s="183"/>
      <c r="H5" s="183"/>
      <c r="I5" s="183"/>
      <c r="J5" s="183"/>
      <c r="K5" s="183"/>
      <c r="L5" s="183"/>
      <c r="M5" s="183"/>
      <c r="N5" s="183"/>
      <c r="O5" s="183"/>
      <c r="P5" s="183"/>
    </row>
    <row r="6" spans="1:16" ht="205.5" customHeight="1" x14ac:dyDescent="0.25">
      <c r="A6" s="273" t="s">
        <v>180</v>
      </c>
      <c r="B6" s="273"/>
      <c r="C6" s="273"/>
      <c r="D6" s="273"/>
      <c r="E6" s="273"/>
      <c r="F6" s="273"/>
      <c r="G6" s="273"/>
      <c r="H6" s="273"/>
      <c r="I6" s="273"/>
      <c r="J6" s="273"/>
      <c r="K6" s="273"/>
      <c r="L6" s="273"/>
      <c r="M6" s="273"/>
      <c r="N6" s="273"/>
      <c r="O6" s="273"/>
      <c r="P6" s="273"/>
    </row>
    <row r="7" spans="1:16" ht="136.19999999999999" customHeight="1" x14ac:dyDescent="0.25">
      <c r="A7" s="273" t="s">
        <v>394</v>
      </c>
      <c r="B7" s="273"/>
      <c r="C7" s="273"/>
      <c r="D7" s="273"/>
      <c r="E7" s="273"/>
      <c r="F7" s="273"/>
      <c r="G7" s="273"/>
      <c r="H7" s="273"/>
      <c r="I7" s="273"/>
      <c r="J7" s="273"/>
      <c r="K7" s="273"/>
      <c r="L7" s="273"/>
      <c r="M7" s="273"/>
      <c r="N7" s="273"/>
      <c r="O7" s="273"/>
      <c r="P7" s="273"/>
    </row>
    <row r="9" spans="1:16" ht="16.5" customHeight="1" x14ac:dyDescent="0.25">
      <c r="A9" s="274" t="s">
        <v>523</v>
      </c>
      <c r="B9" s="274"/>
      <c r="C9" s="274"/>
      <c r="D9" s="274"/>
      <c r="E9" s="274"/>
      <c r="F9" s="274"/>
      <c r="G9" s="274"/>
      <c r="H9" s="274"/>
      <c r="I9" s="274"/>
      <c r="J9" s="274"/>
      <c r="K9" s="274"/>
      <c r="L9" s="274"/>
      <c r="M9" s="274"/>
      <c r="N9" s="274"/>
      <c r="O9" s="274"/>
      <c r="P9" s="274"/>
    </row>
    <row r="10" spans="1:16" x14ac:dyDescent="0.25">
      <c r="A10" s="274"/>
      <c r="B10" s="274"/>
      <c r="C10" s="274"/>
      <c r="D10" s="274"/>
      <c r="E10" s="274"/>
      <c r="F10" s="274"/>
      <c r="G10" s="274"/>
      <c r="H10" s="274"/>
      <c r="I10" s="274"/>
      <c r="J10" s="274"/>
      <c r="K10" s="274"/>
      <c r="L10" s="274"/>
      <c r="M10" s="274"/>
      <c r="N10" s="274"/>
      <c r="O10" s="274"/>
      <c r="P10" s="274"/>
    </row>
    <row r="11" spans="1:16" ht="50.25" customHeight="1" x14ac:dyDescent="0.25">
      <c r="A11" s="274"/>
      <c r="B11" s="274"/>
      <c r="C11" s="274"/>
      <c r="D11" s="274"/>
      <c r="E11" s="274"/>
      <c r="F11" s="274"/>
      <c r="G11" s="274"/>
      <c r="H11" s="274"/>
      <c r="I11" s="274"/>
      <c r="J11" s="274"/>
      <c r="K11" s="274"/>
      <c r="L11" s="274"/>
      <c r="M11" s="274"/>
      <c r="N11" s="274"/>
      <c r="O11" s="274"/>
      <c r="P11" s="274"/>
    </row>
    <row r="12" spans="1:16" ht="61.5" customHeight="1" x14ac:dyDescent="0.25">
      <c r="A12" s="274"/>
      <c r="B12" s="274"/>
      <c r="C12" s="274"/>
      <c r="D12" s="274"/>
      <c r="E12" s="274"/>
      <c r="F12" s="274"/>
      <c r="G12" s="274"/>
      <c r="H12" s="274"/>
      <c r="I12" s="274"/>
      <c r="J12" s="274"/>
      <c r="K12" s="274"/>
      <c r="L12" s="274"/>
      <c r="M12" s="274"/>
      <c r="N12" s="274"/>
      <c r="O12" s="274"/>
      <c r="P12" s="274"/>
    </row>
    <row r="13" spans="1:16" ht="48" customHeight="1" x14ac:dyDescent="0.25">
      <c r="A13" s="274"/>
      <c r="B13" s="274"/>
      <c r="C13" s="274"/>
      <c r="D13" s="274"/>
      <c r="E13" s="274"/>
      <c r="F13" s="274"/>
      <c r="G13" s="274"/>
      <c r="H13" s="274"/>
      <c r="I13" s="274"/>
      <c r="J13" s="274"/>
      <c r="K13" s="274"/>
      <c r="L13" s="274"/>
      <c r="M13" s="274"/>
      <c r="N13" s="274"/>
      <c r="O13" s="274"/>
      <c r="P13" s="274"/>
    </row>
    <row r="14" spans="1:16" ht="39" customHeight="1" x14ac:dyDescent="0.25">
      <c r="A14" s="274"/>
      <c r="B14" s="274"/>
      <c r="C14" s="274"/>
      <c r="D14" s="274"/>
      <c r="E14" s="274"/>
      <c r="F14" s="274"/>
      <c r="G14" s="274"/>
      <c r="H14" s="274"/>
      <c r="I14" s="274"/>
      <c r="J14" s="274"/>
      <c r="K14" s="274"/>
      <c r="L14" s="274"/>
      <c r="M14" s="274"/>
      <c r="N14" s="274"/>
      <c r="O14" s="274"/>
      <c r="P14" s="274"/>
    </row>
    <row r="15" spans="1:16" ht="50.25" customHeight="1" x14ac:dyDescent="0.25">
      <c r="A15" s="274"/>
      <c r="B15" s="274"/>
      <c r="C15" s="274"/>
      <c r="D15" s="274"/>
      <c r="E15" s="274"/>
      <c r="F15" s="274"/>
      <c r="G15" s="274"/>
      <c r="H15" s="274"/>
      <c r="I15" s="274"/>
      <c r="J15" s="274"/>
      <c r="K15" s="274"/>
      <c r="L15" s="274"/>
      <c r="M15" s="274"/>
      <c r="N15" s="274"/>
      <c r="O15" s="274"/>
      <c r="P15" s="274"/>
    </row>
    <row r="16" spans="1:16" ht="15" customHeight="1" x14ac:dyDescent="0.25">
      <c r="A16" s="182" t="s">
        <v>636</v>
      </c>
    </row>
    <row r="17" spans="1:17" ht="32.25" customHeight="1" x14ac:dyDescent="0.25">
      <c r="A17" s="184" t="s">
        <v>82</v>
      </c>
      <c r="B17" s="184"/>
      <c r="C17" s="184"/>
      <c r="D17" s="184"/>
      <c r="E17" s="184"/>
      <c r="F17" s="184"/>
      <c r="G17" s="184"/>
      <c r="H17" s="184"/>
      <c r="I17" s="184"/>
      <c r="J17" s="184"/>
      <c r="K17" s="184"/>
      <c r="L17" s="184"/>
      <c r="M17" s="184"/>
      <c r="N17" s="184"/>
      <c r="O17" s="184"/>
      <c r="P17" s="184"/>
    </row>
    <row r="18" spans="1:17" x14ac:dyDescent="0.25">
      <c r="A18" s="268" t="s">
        <v>78</v>
      </c>
      <c r="B18" s="268"/>
      <c r="C18" s="268"/>
      <c r="D18" s="268"/>
      <c r="E18" s="269"/>
      <c r="F18" s="270" t="s">
        <v>79</v>
      </c>
      <c r="G18" s="271"/>
      <c r="H18" s="271"/>
      <c r="I18" s="272"/>
      <c r="J18" s="270" t="s">
        <v>174</v>
      </c>
      <c r="K18" s="271"/>
      <c r="L18" s="271"/>
      <c r="M18" s="272"/>
      <c r="N18" s="270" t="s">
        <v>175</v>
      </c>
      <c r="O18" s="271"/>
      <c r="P18" s="271"/>
      <c r="Q18" s="272"/>
    </row>
    <row r="19" spans="1:17" x14ac:dyDescent="0.25">
      <c r="A19" s="185">
        <v>1</v>
      </c>
      <c r="B19" s="186"/>
      <c r="C19" s="187"/>
      <c r="D19" s="187"/>
      <c r="E19" s="188"/>
      <c r="F19" s="186"/>
      <c r="G19" s="187"/>
      <c r="H19" s="187"/>
      <c r="I19" s="188"/>
      <c r="J19" s="186"/>
      <c r="K19" s="187"/>
      <c r="L19" s="187"/>
      <c r="M19" s="188"/>
      <c r="N19" s="186"/>
      <c r="O19" s="187"/>
      <c r="P19" s="187"/>
      <c r="Q19" s="188"/>
    </row>
    <row r="20" spans="1:17" x14ac:dyDescent="0.25">
      <c r="A20" s="185">
        <v>2</v>
      </c>
      <c r="B20" s="186"/>
      <c r="C20" s="187"/>
      <c r="D20" s="187"/>
      <c r="E20" s="188"/>
      <c r="F20" s="186"/>
      <c r="G20" s="187"/>
      <c r="H20" s="187"/>
      <c r="I20" s="188"/>
      <c r="J20" s="186"/>
      <c r="K20" s="187"/>
      <c r="L20" s="187"/>
      <c r="M20" s="188"/>
      <c r="N20" s="186"/>
      <c r="O20" s="187"/>
      <c r="P20" s="187"/>
      <c r="Q20" s="188"/>
    </row>
    <row r="21" spans="1:17" x14ac:dyDescent="0.25">
      <c r="A21" s="185">
        <v>3</v>
      </c>
      <c r="B21" s="186"/>
      <c r="C21" s="187"/>
      <c r="D21" s="187"/>
      <c r="E21" s="188"/>
      <c r="F21" s="186"/>
      <c r="G21" s="187"/>
      <c r="H21" s="187"/>
      <c r="I21" s="188"/>
      <c r="J21" s="186"/>
      <c r="K21" s="187"/>
      <c r="L21" s="187"/>
      <c r="M21" s="188"/>
      <c r="N21" s="186"/>
      <c r="O21" s="187"/>
      <c r="P21" s="187"/>
      <c r="Q21" s="188"/>
    </row>
    <row r="22" spans="1:17" x14ac:dyDescent="0.25">
      <c r="A22" s="185">
        <v>4</v>
      </c>
      <c r="B22" s="186"/>
      <c r="C22" s="187"/>
      <c r="D22" s="187"/>
      <c r="E22" s="188"/>
      <c r="F22" s="186"/>
      <c r="G22" s="187"/>
      <c r="H22" s="187"/>
      <c r="I22" s="188"/>
      <c r="J22" s="186"/>
      <c r="K22" s="187"/>
      <c r="L22" s="187"/>
      <c r="M22" s="188"/>
      <c r="N22" s="186"/>
      <c r="O22" s="187"/>
      <c r="P22" s="187"/>
      <c r="Q22" s="188"/>
    </row>
    <row r="23" spans="1:17" x14ac:dyDescent="0.25">
      <c r="A23" s="185">
        <v>5</v>
      </c>
      <c r="B23" s="186"/>
      <c r="C23" s="187"/>
      <c r="D23" s="187"/>
      <c r="E23" s="188"/>
      <c r="F23" s="186"/>
      <c r="G23" s="187"/>
      <c r="H23" s="187"/>
      <c r="I23" s="188"/>
      <c r="J23" s="186"/>
      <c r="K23" s="187"/>
      <c r="L23" s="187"/>
      <c r="M23" s="188"/>
      <c r="N23" s="186"/>
      <c r="O23" s="187"/>
      <c r="P23" s="187"/>
      <c r="Q23" s="188"/>
    </row>
    <row r="24" spans="1:17" x14ac:dyDescent="0.25">
      <c r="A24" s="185">
        <v>6</v>
      </c>
      <c r="B24" s="186"/>
      <c r="C24" s="187"/>
      <c r="D24" s="187"/>
      <c r="E24" s="188"/>
      <c r="F24" s="186"/>
      <c r="G24" s="187"/>
      <c r="H24" s="187"/>
      <c r="I24" s="188"/>
      <c r="J24" s="186"/>
      <c r="K24" s="187"/>
      <c r="L24" s="187"/>
      <c r="M24" s="188"/>
      <c r="N24" s="186"/>
      <c r="O24" s="187"/>
      <c r="P24" s="187"/>
      <c r="Q24" s="188"/>
    </row>
    <row r="25" spans="1:17" x14ac:dyDescent="0.25">
      <c r="A25" s="185">
        <v>7</v>
      </c>
      <c r="B25" s="186"/>
      <c r="C25" s="187"/>
      <c r="D25" s="187"/>
      <c r="E25" s="188"/>
      <c r="F25" s="186"/>
      <c r="G25" s="187"/>
      <c r="H25" s="187"/>
      <c r="I25" s="188"/>
      <c r="J25" s="186"/>
      <c r="K25" s="187"/>
      <c r="L25" s="187"/>
      <c r="M25" s="188"/>
      <c r="N25" s="186"/>
      <c r="O25" s="187"/>
      <c r="P25" s="187"/>
      <c r="Q25" s="188"/>
    </row>
    <row r="26" spans="1:17" x14ac:dyDescent="0.25">
      <c r="A26" s="185">
        <v>8</v>
      </c>
      <c r="B26" s="186"/>
      <c r="C26" s="187"/>
      <c r="D26" s="187"/>
      <c r="E26" s="188"/>
      <c r="F26" s="186"/>
      <c r="G26" s="187"/>
      <c r="H26" s="187"/>
      <c r="I26" s="188"/>
      <c r="J26" s="186"/>
      <c r="K26" s="187"/>
      <c r="L26" s="187"/>
      <c r="M26" s="188"/>
      <c r="N26" s="186"/>
      <c r="O26" s="187"/>
      <c r="P26" s="187"/>
      <c r="Q26" s="188"/>
    </row>
    <row r="27" spans="1:17" x14ac:dyDescent="0.25">
      <c r="A27" s="185">
        <v>9</v>
      </c>
      <c r="B27" s="186"/>
      <c r="C27" s="187"/>
      <c r="D27" s="187"/>
      <c r="E27" s="188"/>
      <c r="F27" s="186"/>
      <c r="G27" s="187"/>
      <c r="H27" s="187"/>
      <c r="I27" s="188"/>
      <c r="J27" s="186"/>
      <c r="K27" s="187"/>
      <c r="L27" s="187"/>
      <c r="M27" s="188"/>
      <c r="N27" s="186"/>
      <c r="O27" s="187"/>
      <c r="P27" s="187"/>
      <c r="Q27" s="188"/>
    </row>
    <row r="28" spans="1:17" x14ac:dyDescent="0.25">
      <c r="A28" s="185">
        <v>10</v>
      </c>
      <c r="B28" s="186"/>
      <c r="C28" s="187"/>
      <c r="D28" s="187"/>
      <c r="E28" s="188"/>
      <c r="F28" s="186"/>
      <c r="G28" s="187"/>
      <c r="H28" s="187"/>
      <c r="I28" s="188"/>
      <c r="J28" s="186"/>
      <c r="K28" s="187"/>
      <c r="L28" s="187"/>
      <c r="M28" s="188"/>
      <c r="N28" s="186"/>
      <c r="O28" s="187"/>
      <c r="P28" s="187"/>
      <c r="Q28" s="188"/>
    </row>
    <row r="29" spans="1:17" x14ac:dyDescent="0.25">
      <c r="A29" s="185">
        <v>11</v>
      </c>
      <c r="B29" s="186"/>
      <c r="C29" s="187"/>
      <c r="D29" s="187"/>
      <c r="E29" s="188"/>
      <c r="F29" s="186"/>
      <c r="G29" s="187"/>
      <c r="H29" s="187"/>
      <c r="I29" s="188"/>
      <c r="J29" s="186"/>
      <c r="K29" s="187"/>
      <c r="L29" s="187"/>
      <c r="M29" s="188"/>
      <c r="N29" s="186"/>
      <c r="O29" s="187"/>
      <c r="P29" s="187"/>
      <c r="Q29" s="188"/>
    </row>
    <row r="30" spans="1:17" x14ac:dyDescent="0.25">
      <c r="A30" s="185">
        <v>12</v>
      </c>
      <c r="B30" s="186"/>
      <c r="C30" s="187"/>
      <c r="D30" s="187"/>
      <c r="E30" s="188"/>
      <c r="F30" s="186"/>
      <c r="G30" s="187"/>
      <c r="H30" s="187"/>
      <c r="I30" s="188"/>
      <c r="J30" s="186"/>
      <c r="K30" s="187"/>
      <c r="L30" s="187"/>
      <c r="M30" s="188"/>
      <c r="N30" s="186"/>
      <c r="O30" s="187"/>
      <c r="P30" s="187"/>
      <c r="Q30" s="188"/>
    </row>
    <row r="31" spans="1:17" x14ac:dyDescent="0.25">
      <c r="A31" s="185">
        <v>13</v>
      </c>
      <c r="B31" s="186"/>
      <c r="C31" s="187"/>
      <c r="D31" s="187"/>
      <c r="E31" s="188"/>
      <c r="F31" s="186"/>
      <c r="G31" s="187"/>
      <c r="H31" s="187"/>
      <c r="I31" s="188"/>
      <c r="J31" s="186"/>
      <c r="K31" s="187"/>
      <c r="L31" s="187"/>
      <c r="M31" s="188"/>
      <c r="N31" s="186"/>
      <c r="O31" s="187"/>
      <c r="P31" s="187"/>
      <c r="Q31" s="188"/>
    </row>
    <row r="32" spans="1:17" x14ac:dyDescent="0.25">
      <c r="A32" s="185">
        <v>14</v>
      </c>
      <c r="B32" s="186"/>
      <c r="C32" s="187"/>
      <c r="D32" s="187"/>
      <c r="E32" s="188"/>
      <c r="F32" s="186"/>
      <c r="G32" s="187"/>
      <c r="H32" s="187"/>
      <c r="I32" s="188"/>
      <c r="J32" s="186"/>
      <c r="K32" s="187"/>
      <c r="L32" s="187"/>
      <c r="M32" s="188"/>
      <c r="N32" s="186"/>
      <c r="O32" s="187"/>
      <c r="P32" s="187"/>
      <c r="Q32" s="188"/>
    </row>
    <row r="33" spans="1:17" x14ac:dyDescent="0.25">
      <c r="A33" s="185">
        <v>15</v>
      </c>
      <c r="B33" s="186"/>
      <c r="C33" s="187"/>
      <c r="D33" s="187"/>
      <c r="E33" s="188"/>
      <c r="F33" s="186"/>
      <c r="G33" s="187"/>
      <c r="H33" s="187"/>
      <c r="I33" s="188"/>
      <c r="J33" s="186"/>
      <c r="K33" s="187"/>
      <c r="L33" s="187"/>
      <c r="M33" s="188"/>
      <c r="N33" s="186"/>
      <c r="O33" s="187"/>
      <c r="P33" s="187"/>
      <c r="Q33" s="188"/>
    </row>
    <row r="34" spans="1:17" x14ac:dyDescent="0.25">
      <c r="A34" s="185">
        <v>16</v>
      </c>
      <c r="B34" s="186"/>
      <c r="C34" s="187"/>
      <c r="D34" s="187"/>
      <c r="E34" s="188"/>
      <c r="F34" s="186"/>
      <c r="G34" s="187"/>
      <c r="H34" s="187"/>
      <c r="I34" s="188"/>
      <c r="J34" s="186"/>
      <c r="K34" s="187"/>
      <c r="L34" s="187"/>
      <c r="M34" s="188"/>
      <c r="N34" s="186"/>
      <c r="O34" s="187"/>
      <c r="P34" s="187"/>
      <c r="Q34" s="188"/>
    </row>
    <row r="35" spans="1:17" x14ac:dyDescent="0.25">
      <c r="A35" s="185">
        <v>17</v>
      </c>
      <c r="B35" s="186"/>
      <c r="C35" s="187"/>
      <c r="D35" s="187"/>
      <c r="E35" s="188"/>
      <c r="F35" s="186"/>
      <c r="G35" s="187"/>
      <c r="H35" s="187"/>
      <c r="I35" s="188"/>
      <c r="J35" s="186"/>
      <c r="K35" s="187"/>
      <c r="L35" s="187"/>
      <c r="M35" s="188"/>
      <c r="N35" s="186"/>
      <c r="O35" s="187"/>
      <c r="P35" s="187"/>
      <c r="Q35" s="188"/>
    </row>
    <row r="36" spans="1:17" x14ac:dyDescent="0.25">
      <c r="A36" s="185">
        <v>18</v>
      </c>
      <c r="B36" s="186"/>
      <c r="C36" s="187"/>
      <c r="D36" s="187"/>
      <c r="E36" s="188"/>
      <c r="F36" s="186"/>
      <c r="G36" s="187"/>
      <c r="H36" s="187"/>
      <c r="I36" s="188"/>
      <c r="J36" s="186"/>
      <c r="K36" s="187"/>
      <c r="L36" s="187"/>
      <c r="M36" s="188"/>
      <c r="N36" s="186"/>
      <c r="O36" s="187"/>
      <c r="P36" s="187"/>
      <c r="Q36" s="188"/>
    </row>
    <row r="37" spans="1:17" x14ac:dyDescent="0.25">
      <c r="A37" s="185">
        <v>19</v>
      </c>
      <c r="B37" s="186"/>
      <c r="C37" s="187"/>
      <c r="D37" s="187"/>
      <c r="E37" s="188"/>
      <c r="F37" s="186"/>
      <c r="G37" s="187"/>
      <c r="H37" s="187"/>
      <c r="I37" s="188"/>
      <c r="J37" s="186"/>
      <c r="K37" s="187"/>
      <c r="L37" s="187"/>
      <c r="M37" s="188"/>
      <c r="N37" s="186"/>
      <c r="O37" s="187"/>
      <c r="P37" s="187"/>
      <c r="Q37" s="188"/>
    </row>
    <row r="38" spans="1:17" x14ac:dyDescent="0.25">
      <c r="A38" s="185">
        <v>20</v>
      </c>
      <c r="B38" s="265"/>
      <c r="C38" s="266"/>
      <c r="D38" s="266"/>
      <c r="E38" s="267"/>
      <c r="F38" s="265"/>
      <c r="G38" s="266"/>
      <c r="H38" s="266"/>
      <c r="I38" s="267"/>
      <c r="J38" s="265"/>
      <c r="K38" s="266"/>
      <c r="L38" s="266"/>
      <c r="M38" s="267"/>
      <c r="N38" s="265"/>
      <c r="O38" s="266"/>
      <c r="P38" s="266"/>
      <c r="Q38" s="267"/>
    </row>
    <row r="40" spans="1:17" ht="35.4" customHeight="1" x14ac:dyDescent="0.25">
      <c r="A40" s="263" t="s">
        <v>635</v>
      </c>
      <c r="B40" s="263"/>
      <c r="C40" s="263"/>
      <c r="D40" s="263"/>
      <c r="E40" s="263"/>
      <c r="F40" s="263"/>
      <c r="G40" s="263"/>
      <c r="H40" s="263"/>
      <c r="I40" s="263"/>
      <c r="J40" s="263"/>
      <c r="K40" s="263"/>
      <c r="L40" s="263"/>
      <c r="M40" s="263"/>
      <c r="N40" s="263"/>
      <c r="O40" s="263"/>
      <c r="P40" s="263"/>
      <c r="Q40" s="263"/>
    </row>
  </sheetData>
  <mergeCells count="14">
    <mergeCell ref="A40:Q40"/>
    <mergeCell ref="A1:P1"/>
    <mergeCell ref="B38:E38"/>
    <mergeCell ref="F38:I38"/>
    <mergeCell ref="J38:M38"/>
    <mergeCell ref="N38:Q38"/>
    <mergeCell ref="A18:E18"/>
    <mergeCell ref="F18:I18"/>
    <mergeCell ref="J18:M18"/>
    <mergeCell ref="N18:Q18"/>
    <mergeCell ref="A3:P4"/>
    <mergeCell ref="A7:P7"/>
    <mergeCell ref="A9:P15"/>
    <mergeCell ref="A6:P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P1030"/>
  <sheetViews>
    <sheetView zoomScale="85" zoomScaleNormal="85" zoomScalePageLayoutView="79" workbookViewId="0">
      <pane xSplit="1" ySplit="1" topLeftCell="B47" activePane="bottomRight" state="frozen"/>
      <selection activeCell="C19" sqref="C19"/>
      <selection pane="topRight" activeCell="C19" sqref="C19"/>
      <selection pane="bottomLeft" activeCell="C19" sqref="C19"/>
      <selection pane="bottomRight" activeCell="A13" sqref="A13:A14"/>
    </sheetView>
  </sheetViews>
  <sheetFormatPr defaultColWidth="17.33203125" defaultRowHeight="15" customHeight="1" x14ac:dyDescent="0.25"/>
  <cols>
    <col min="1" max="1" width="7" style="50" customWidth="1"/>
    <col min="2" max="2" width="64.33203125" style="2" customWidth="1"/>
    <col min="3" max="4" width="22" style="2" customWidth="1"/>
    <col min="5" max="5" width="53.33203125" style="2" customWidth="1"/>
    <col min="6" max="7" width="46.44140625" style="2" hidden="1" customWidth="1"/>
    <col min="8" max="8" width="14.6640625" style="9" hidden="1" customWidth="1"/>
    <col min="9" max="10" width="16.6640625" style="2" hidden="1" customWidth="1"/>
    <col min="11" max="11" width="21.88671875" style="2" hidden="1" customWidth="1"/>
    <col min="12" max="16" width="8.6640625" style="2" hidden="1" customWidth="1"/>
    <col min="17" max="27" width="8.6640625" style="2" customWidth="1"/>
    <col min="28" max="28" width="17.33203125" style="2" customWidth="1"/>
    <col min="29" max="16384" width="17.33203125" style="2"/>
  </cols>
  <sheetData>
    <row r="1" spans="1:16" ht="29.4" customHeight="1" x14ac:dyDescent="0.3">
      <c r="A1" s="319" t="s">
        <v>176</v>
      </c>
      <c r="B1" s="319"/>
      <c r="C1" s="278" t="s">
        <v>40</v>
      </c>
      <c r="D1" s="278"/>
      <c r="E1" s="144" t="s">
        <v>181</v>
      </c>
      <c r="F1" s="218"/>
      <c r="G1" s="218"/>
      <c r="H1" s="59"/>
    </row>
    <row r="2" spans="1:16" ht="18" customHeight="1" x14ac:dyDescent="0.25">
      <c r="A2" s="363" t="s">
        <v>61</v>
      </c>
      <c r="B2" s="363"/>
      <c r="C2" s="363"/>
      <c r="D2" s="363"/>
      <c r="E2" s="363"/>
      <c r="F2" s="226"/>
      <c r="G2" s="226"/>
      <c r="H2" s="59"/>
    </row>
    <row r="3" spans="1:16" ht="13.2" x14ac:dyDescent="0.25">
      <c r="A3" s="47">
        <v>1</v>
      </c>
      <c r="B3" s="16" t="s">
        <v>356</v>
      </c>
      <c r="C3" s="336"/>
      <c r="D3" s="336"/>
      <c r="E3" s="244"/>
      <c r="F3" s="104" t="s">
        <v>0</v>
      </c>
      <c r="G3"/>
      <c r="H3" s="59"/>
      <c r="L3" s="6" t="s">
        <v>75</v>
      </c>
      <c r="M3" s="6" t="s">
        <v>80</v>
      </c>
      <c r="N3" s="6" t="s">
        <v>354</v>
      </c>
      <c r="O3" s="6" t="s">
        <v>355</v>
      </c>
      <c r="P3" s="6" t="s">
        <v>81</v>
      </c>
    </row>
    <row r="4" spans="1:16" ht="35.4" customHeight="1" x14ac:dyDescent="0.25">
      <c r="A4" s="47">
        <v>2</v>
      </c>
      <c r="B4" s="16" t="s">
        <v>219</v>
      </c>
      <c r="C4" s="336"/>
      <c r="D4" s="336"/>
      <c r="E4" s="244"/>
      <c r="F4" s="104" t="s">
        <v>0</v>
      </c>
      <c r="G4" s="219"/>
      <c r="I4" s="2" t="s">
        <v>34</v>
      </c>
      <c r="J4" s="2" t="s">
        <v>36</v>
      </c>
      <c r="L4" s="232" t="s">
        <v>395</v>
      </c>
      <c r="M4" s="6">
        <f>SUMPRODUCT((C1:C203={"Completely","Yes"})*(F1:F203="LEADERSHIP &amp; GOVERNANCE"))</f>
        <v>0</v>
      </c>
      <c r="N4" s="6">
        <f>SUMPRODUCT((C1:C203={"Mostly"})*(F1:F203="LEADERSHIP &amp; GOVERNANCE"))</f>
        <v>0</v>
      </c>
      <c r="O4" s="6">
        <f>SUMPRODUCT((C1:C203={"Slightly"})*(F1:F203="LEADERSHIP &amp; GOVERNANCE"))</f>
        <v>0</v>
      </c>
      <c r="P4" s="6">
        <f>SUMPRODUCT((C1:C203={"Not at all","No"})*(F1:F203="LEADERSHIP &amp; GOVERNANCE"))</f>
        <v>0</v>
      </c>
    </row>
    <row r="5" spans="1:16" ht="25.8" x14ac:dyDescent="0.25">
      <c r="A5" s="47">
        <v>2.1</v>
      </c>
      <c r="B5" s="14" t="s">
        <v>84</v>
      </c>
      <c r="C5" s="336"/>
      <c r="D5" s="336"/>
      <c r="E5" s="244"/>
      <c r="F5" s="104" t="s">
        <v>0</v>
      </c>
      <c r="G5" s="219"/>
      <c r="I5" s="2" t="s">
        <v>354</v>
      </c>
      <c r="J5" s="2" t="s">
        <v>37</v>
      </c>
      <c r="L5" s="55" t="s">
        <v>13</v>
      </c>
      <c r="M5" s="6">
        <f>SUMPRODUCT((C1:C203={"Completely","Yes"})*(F1:F203="FINANCING"))</f>
        <v>0</v>
      </c>
      <c r="N5" s="6">
        <f>SUMPRODUCT((C1:C203={"Mostly"})*(F1:F203="FINANCING"))</f>
        <v>0</v>
      </c>
      <c r="O5" s="6">
        <f>SUMPRODUCT((C1:C203={"Slightly"})*(F1:F203="FINANCING"))</f>
        <v>0</v>
      </c>
      <c r="P5" s="6">
        <f>SUMPRODUCT((C1:C203={"No","Not at all"})*(F1:F203="FINANCING"))</f>
        <v>0</v>
      </c>
    </row>
    <row r="6" spans="1:16" ht="39.6" x14ac:dyDescent="0.25">
      <c r="A6" s="47">
        <v>2.2000000000000002</v>
      </c>
      <c r="B6" s="8" t="s">
        <v>376</v>
      </c>
      <c r="C6" s="336"/>
      <c r="D6" s="336"/>
      <c r="E6" s="44"/>
      <c r="F6" s="104" t="s">
        <v>0</v>
      </c>
      <c r="G6" s="219"/>
      <c r="I6" s="2" t="s">
        <v>355</v>
      </c>
      <c r="J6" s="97"/>
      <c r="K6"/>
      <c r="L6" s="55" t="s">
        <v>65</v>
      </c>
      <c r="M6" s="6">
        <f>SUMPRODUCT((C1:C203={"Completely","Yes"})*(F1:F203="WORKFORCE"))</f>
        <v>0</v>
      </c>
      <c r="N6" s="6">
        <f>SUMPRODUCT((C1:C203={"Mostly"})*(F1:F203="WORKFORCE"))</f>
        <v>0</v>
      </c>
      <c r="O6" s="6">
        <f>SUMPRODUCT((C2:C204={"Slightly"})*(F2:F204="WORKFORCE"))</f>
        <v>0</v>
      </c>
      <c r="P6" s="6">
        <f>SUMPRODUCT((C1:C203={"No","Not at all"})*(F1:F203="WORKFORCE"))</f>
        <v>0</v>
      </c>
    </row>
    <row r="7" spans="1:16" ht="63.6" x14ac:dyDescent="0.25">
      <c r="A7" s="47">
        <v>2.2999999999999998</v>
      </c>
      <c r="B7" s="8" t="s">
        <v>298</v>
      </c>
      <c r="C7" s="336"/>
      <c r="D7" s="336"/>
      <c r="E7" s="44"/>
      <c r="F7" s="104" t="s">
        <v>0</v>
      </c>
      <c r="G7" s="219"/>
      <c r="I7" s="2" t="s">
        <v>35</v>
      </c>
      <c r="J7" s="97"/>
      <c r="K7"/>
      <c r="L7" s="232" t="s">
        <v>396</v>
      </c>
      <c r="M7" s="6">
        <f>SUMPRODUCT((C1:C203={"Completely","Yes"})*(F1:F203="INFORMATION SYSTEMS"))</f>
        <v>0</v>
      </c>
      <c r="N7" s="6">
        <f>SUMPRODUCT((C1:C203={"Mostly"})*(F1:F203="INFORMATION SYSTEMS"))</f>
        <v>0</v>
      </c>
      <c r="O7" s="6">
        <f>SUMPRODUCT((C1:C203={"Slightly"})*(F1:F203="INFORMATION SYSTEMS"))</f>
        <v>0</v>
      </c>
      <c r="P7" s="6">
        <f>SUMPRODUCT((C1:C203={"No","Not at all"})*(F1:F203="INFORMATION SYSTEMS"))</f>
        <v>0</v>
      </c>
    </row>
    <row r="8" spans="1:16" ht="35.4" customHeight="1" x14ac:dyDescent="0.25">
      <c r="A8" s="47">
        <v>2.4</v>
      </c>
      <c r="B8" s="14" t="s">
        <v>549</v>
      </c>
      <c r="C8" s="336"/>
      <c r="D8" s="336"/>
      <c r="E8" s="244"/>
      <c r="F8" s="104" t="s">
        <v>0</v>
      </c>
      <c r="G8" s="219"/>
      <c r="K8"/>
      <c r="L8" s="55" t="s">
        <v>397</v>
      </c>
      <c r="M8" s="6">
        <f>SUMPRODUCT((C1:C203={"Completely","Yes"})*(F1:F203="SERVICE DELIVERY MECHANISM"))+SUMPRODUCT((D1:D203={"Completely","Yes"})*(G1:G203="SERVICE DELIVERY MECHANISM"))</f>
        <v>0</v>
      </c>
      <c r="N8" s="6">
        <f>SUMPRODUCT((C1:C203={"Mostly"})*(F1:F203="SERVICE DELIVERY MECHANISM"))+SUMPRODUCT((D1:D203={"Mostly"})*(G1:G203="SERVICE DELIVERY MECHANISM"))</f>
        <v>0</v>
      </c>
      <c r="O8" s="6">
        <f>SUMPRODUCT((C1:C203={"Slightly"})*(F1:F203="SERVICE DELIVERY MECHANISM"))+SUMPRODUCT((D1:D203={"Slightly"})*(G1:G203="SERVICE DELIVERY MECHANISM"))</f>
        <v>0</v>
      </c>
      <c r="P8" s="6">
        <f>SUMPRODUCT((C1:C203={"No","Not at all"})*(F1:F203="SERVICE DELIVERY MECHANISM"))+SUMPRODUCT((D1:D203={"No","Not at all"})*(G1:G203="SERVICE DELIVERY MECHANISM"))</f>
        <v>0</v>
      </c>
    </row>
    <row r="9" spans="1:16" ht="31.95" customHeight="1" x14ac:dyDescent="0.25">
      <c r="A9" s="47">
        <v>3</v>
      </c>
      <c r="B9" s="16" t="s">
        <v>357</v>
      </c>
      <c r="C9" s="336"/>
      <c r="D9" s="336"/>
      <c r="E9" s="44"/>
      <c r="F9" s="104" t="s">
        <v>0</v>
      </c>
      <c r="G9"/>
      <c r="J9"/>
      <c r="K9"/>
      <c r="L9" s="232" t="s">
        <v>398</v>
      </c>
      <c r="M9" s="6">
        <f>SUMPRODUCT((C1:C203={"Completely","Yes"})*(F1:F203="SOCIAL NORMS &amp; PRACTICES"))</f>
        <v>0</v>
      </c>
      <c r="N9" s="6">
        <f>SUMPRODUCT((C1:C203={"Mostly"})*(F1:F203="SOCIAL NORMS &amp; PRACTICES"))</f>
        <v>0</v>
      </c>
      <c r="O9" s="6">
        <f>SUMPRODUCT((C1:C203={"Slightly"})*(F1:F203="SOCIAL NORMS &amp; PRACTICES"))</f>
        <v>0</v>
      </c>
      <c r="P9" s="6">
        <f>SUMPRODUCT((C1:C203={"No","Not at all"})*(F1:F203="SOCIAL NORMS &amp; PRACTICES"))</f>
        <v>0</v>
      </c>
    </row>
    <row r="10" spans="1:16" ht="26.4" x14ac:dyDescent="0.25">
      <c r="A10" s="47">
        <v>3.1</v>
      </c>
      <c r="B10" s="8" t="s">
        <v>154</v>
      </c>
      <c r="C10" s="336"/>
      <c r="D10" s="336"/>
      <c r="E10" s="44"/>
      <c r="F10" s="104" t="s">
        <v>0</v>
      </c>
      <c r="G10"/>
      <c r="J10"/>
      <c r="K10"/>
      <c r="L10"/>
      <c r="M10"/>
      <c r="N10"/>
    </row>
    <row r="11" spans="1:16" ht="26.4" x14ac:dyDescent="0.25">
      <c r="A11" s="47">
        <v>3.2</v>
      </c>
      <c r="B11" s="8" t="s">
        <v>155</v>
      </c>
      <c r="C11" s="336"/>
      <c r="D11" s="336"/>
      <c r="E11" s="44"/>
      <c r="F11" s="104" t="s">
        <v>0</v>
      </c>
      <c r="G11"/>
      <c r="J11"/>
      <c r="K11"/>
      <c r="L11"/>
      <c r="M11"/>
      <c r="N11"/>
    </row>
    <row r="12" spans="1:16" ht="26.4" x14ac:dyDescent="0.25">
      <c r="A12" s="47">
        <v>3.3</v>
      </c>
      <c r="B12" s="8" t="s">
        <v>156</v>
      </c>
      <c r="C12" s="336"/>
      <c r="D12" s="336"/>
      <c r="E12" s="44"/>
      <c r="F12" s="104" t="s">
        <v>0</v>
      </c>
      <c r="G12"/>
      <c r="K12"/>
      <c r="L12"/>
    </row>
    <row r="13" spans="1:16" ht="25.2" x14ac:dyDescent="0.25">
      <c r="A13" s="383">
        <v>4</v>
      </c>
      <c r="B13" s="305" t="s">
        <v>60</v>
      </c>
      <c r="C13" s="61" t="s">
        <v>61</v>
      </c>
      <c r="D13" s="62" t="s">
        <v>62</v>
      </c>
      <c r="E13" s="76"/>
      <c r="F13" s="104" t="s">
        <v>0</v>
      </c>
      <c r="G13" s="219"/>
    </row>
    <row r="14" spans="1:16" ht="88.2" x14ac:dyDescent="0.25">
      <c r="A14" s="384"/>
      <c r="B14" s="305"/>
      <c r="C14" s="13" t="s">
        <v>390</v>
      </c>
      <c r="D14" s="13" t="s">
        <v>386</v>
      </c>
      <c r="E14" s="76"/>
      <c r="F14" s="104" t="s">
        <v>0</v>
      </c>
      <c r="G14" s="219"/>
    </row>
    <row r="15" spans="1:16" ht="26.4" x14ac:dyDescent="0.25">
      <c r="A15" s="261">
        <v>4.0999999999999996</v>
      </c>
      <c r="B15" s="8" t="s">
        <v>336</v>
      </c>
      <c r="C15" s="256"/>
      <c r="D15" s="18"/>
      <c r="E15" s="18"/>
      <c r="F15" s="104" t="s">
        <v>0</v>
      </c>
      <c r="G15" s="112" t="s">
        <v>4</v>
      </c>
    </row>
    <row r="16" spans="1:16" ht="13.2" x14ac:dyDescent="0.25">
      <c r="A16" s="261">
        <v>4.2</v>
      </c>
      <c r="B16" s="8" t="s">
        <v>337</v>
      </c>
      <c r="C16" s="256"/>
      <c r="D16" s="18"/>
      <c r="E16" s="18"/>
      <c r="F16" s="104" t="s">
        <v>0</v>
      </c>
      <c r="G16" s="112" t="s">
        <v>4</v>
      </c>
    </row>
    <row r="17" spans="1:8" ht="26.4" x14ac:dyDescent="0.25">
      <c r="A17" s="261">
        <v>4.3</v>
      </c>
      <c r="B17" s="8" t="s">
        <v>577</v>
      </c>
      <c r="C17" s="256"/>
      <c r="D17" s="18"/>
      <c r="E17" s="18"/>
      <c r="F17" s="104" t="s">
        <v>0</v>
      </c>
      <c r="G17" s="112" t="s">
        <v>4</v>
      </c>
    </row>
    <row r="18" spans="1:8" ht="26.4" x14ac:dyDescent="0.25">
      <c r="A18" s="261">
        <v>4.4000000000000004</v>
      </c>
      <c r="B18" s="8" t="s">
        <v>578</v>
      </c>
      <c r="C18" s="256"/>
      <c r="D18" s="18"/>
      <c r="E18" s="18"/>
      <c r="F18" s="104" t="s">
        <v>0</v>
      </c>
      <c r="G18" s="112" t="s">
        <v>4</v>
      </c>
    </row>
    <row r="19" spans="1:8" ht="26.4" x14ac:dyDescent="0.25">
      <c r="A19" s="261">
        <v>4.5</v>
      </c>
      <c r="B19" s="8" t="s">
        <v>579</v>
      </c>
      <c r="C19" s="256"/>
      <c r="D19" s="18"/>
      <c r="E19" s="18"/>
      <c r="F19" s="104" t="s">
        <v>0</v>
      </c>
      <c r="G19" s="112" t="s">
        <v>4</v>
      </c>
    </row>
    <row r="20" spans="1:8" ht="39.6" x14ac:dyDescent="0.25">
      <c r="A20" s="261">
        <v>4.5999999999999996</v>
      </c>
      <c r="B20" s="8" t="s">
        <v>352</v>
      </c>
      <c r="C20" s="256"/>
      <c r="D20" s="18"/>
      <c r="E20" s="18"/>
      <c r="F20" s="104" t="s">
        <v>0</v>
      </c>
      <c r="G20" s="112" t="s">
        <v>4</v>
      </c>
    </row>
    <row r="21" spans="1:8" x14ac:dyDescent="0.25">
      <c r="A21" s="298" t="s">
        <v>63</v>
      </c>
      <c r="B21" s="298"/>
      <c r="C21" s="298"/>
      <c r="D21" s="298"/>
      <c r="E21" s="298"/>
      <c r="F21" s="195"/>
      <c r="G21" s="195"/>
    </row>
    <row r="22" spans="1:8" ht="25.8" x14ac:dyDescent="0.25">
      <c r="A22" s="47">
        <v>5</v>
      </c>
      <c r="B22" s="7" t="s">
        <v>157</v>
      </c>
      <c r="C22" s="342"/>
      <c r="D22" s="343"/>
      <c r="E22" s="6"/>
      <c r="F22" s="112" t="s">
        <v>4</v>
      </c>
      <c r="G22" s="229"/>
    </row>
    <row r="23" spans="1:8" ht="26.4" x14ac:dyDescent="0.25">
      <c r="A23" s="47">
        <v>5.0999999999999996</v>
      </c>
      <c r="B23" s="8" t="s">
        <v>85</v>
      </c>
      <c r="C23" s="336"/>
      <c r="D23" s="336"/>
      <c r="E23" s="6"/>
      <c r="F23" s="112" t="s">
        <v>4</v>
      </c>
      <c r="G23" s="229"/>
    </row>
    <row r="24" spans="1:8" ht="26.4" x14ac:dyDescent="0.25">
      <c r="A24" s="47">
        <v>5.2</v>
      </c>
      <c r="B24" s="8" t="s">
        <v>86</v>
      </c>
      <c r="C24" s="336"/>
      <c r="D24" s="336"/>
      <c r="E24" s="6"/>
      <c r="F24" s="112" t="s">
        <v>4</v>
      </c>
      <c r="G24" s="229"/>
    </row>
    <row r="25" spans="1:8" ht="25.8" x14ac:dyDescent="0.25">
      <c r="A25" s="47">
        <v>6</v>
      </c>
      <c r="B25" s="7" t="s">
        <v>358</v>
      </c>
      <c r="C25" s="336"/>
      <c r="D25" s="336"/>
      <c r="E25" s="6"/>
      <c r="F25" s="112" t="s">
        <v>4</v>
      </c>
      <c r="G25" s="229"/>
    </row>
    <row r="26" spans="1:8" ht="26.4" x14ac:dyDescent="0.25">
      <c r="A26" s="47">
        <v>6.1</v>
      </c>
      <c r="B26" s="8" t="s">
        <v>158</v>
      </c>
      <c r="C26" s="336"/>
      <c r="D26" s="336"/>
      <c r="E26" s="6"/>
      <c r="F26" s="112" t="s">
        <v>4</v>
      </c>
      <c r="G26" s="229"/>
    </row>
    <row r="27" spans="1:8" ht="26.4" x14ac:dyDescent="0.25">
      <c r="A27" s="47">
        <v>6.2</v>
      </c>
      <c r="B27" s="8" t="s">
        <v>539</v>
      </c>
      <c r="C27" s="336"/>
      <c r="D27" s="336"/>
      <c r="E27" s="6"/>
      <c r="F27" s="112" t="s">
        <v>4</v>
      </c>
      <c r="G27" s="229"/>
    </row>
    <row r="28" spans="1:8" x14ac:dyDescent="0.25">
      <c r="A28" s="299" t="s">
        <v>65</v>
      </c>
      <c r="B28" s="299"/>
      <c r="C28" s="299"/>
      <c r="D28" s="299"/>
      <c r="E28" s="299"/>
      <c r="F28" s="196"/>
      <c r="G28" s="196"/>
    </row>
    <row r="29" spans="1:8" s="23" customFormat="1" ht="38.4" x14ac:dyDescent="0.25">
      <c r="A29" s="47">
        <v>7</v>
      </c>
      <c r="B29" s="16" t="s">
        <v>580</v>
      </c>
      <c r="C29" s="341"/>
      <c r="D29" s="341"/>
      <c r="E29" s="6"/>
      <c r="F29" s="110" t="s">
        <v>2</v>
      </c>
      <c r="G29" s="221"/>
      <c r="H29" s="71"/>
    </row>
    <row r="30" spans="1:8" x14ac:dyDescent="0.25">
      <c r="A30" s="47">
        <v>7.1</v>
      </c>
      <c r="B30" s="66" t="s">
        <v>71</v>
      </c>
      <c r="C30" s="336"/>
      <c r="D30" s="336"/>
      <c r="E30" s="80"/>
      <c r="F30" s="110" t="s">
        <v>2</v>
      </c>
      <c r="G30" s="221"/>
    </row>
    <row r="31" spans="1:8" x14ac:dyDescent="0.25">
      <c r="A31" s="47">
        <v>7.2</v>
      </c>
      <c r="B31" s="66" t="s">
        <v>197</v>
      </c>
      <c r="C31" s="336"/>
      <c r="D31" s="336"/>
      <c r="E31" s="80"/>
      <c r="F31" s="110" t="s">
        <v>2</v>
      </c>
      <c r="G31" s="221"/>
    </row>
    <row r="32" spans="1:8" x14ac:dyDescent="0.25">
      <c r="A32" s="47">
        <v>7.3</v>
      </c>
      <c r="B32" s="66" t="s">
        <v>47</v>
      </c>
      <c r="C32" s="336"/>
      <c r="D32" s="336"/>
      <c r="E32" s="80"/>
      <c r="F32" s="110" t="s">
        <v>2</v>
      </c>
      <c r="G32" s="221"/>
    </row>
    <row r="33" spans="1:7" x14ac:dyDescent="0.25">
      <c r="A33" s="47">
        <v>7.4</v>
      </c>
      <c r="B33" s="66" t="s">
        <v>198</v>
      </c>
      <c r="C33" s="336"/>
      <c r="D33" s="336"/>
      <c r="E33" s="80"/>
      <c r="F33" s="110" t="s">
        <v>2</v>
      </c>
      <c r="G33" s="221"/>
    </row>
    <row r="34" spans="1:7" x14ac:dyDescent="0.25">
      <c r="A34" s="47">
        <v>7.5</v>
      </c>
      <c r="B34" s="66" t="s">
        <v>48</v>
      </c>
      <c r="C34" s="336"/>
      <c r="D34" s="336"/>
      <c r="E34" s="80"/>
      <c r="F34" s="110" t="s">
        <v>2</v>
      </c>
      <c r="G34" s="221"/>
    </row>
    <row r="35" spans="1:7" x14ac:dyDescent="0.25">
      <c r="A35" s="47">
        <v>7.6</v>
      </c>
      <c r="B35" s="66" t="s">
        <v>49</v>
      </c>
      <c r="C35" s="336"/>
      <c r="D35" s="336"/>
      <c r="E35" s="80"/>
      <c r="F35" s="110" t="s">
        <v>2</v>
      </c>
      <c r="G35" s="221"/>
    </row>
    <row r="36" spans="1:7" x14ac:dyDescent="0.25">
      <c r="A36" s="47">
        <v>7.7</v>
      </c>
      <c r="B36" s="66" t="s">
        <v>11</v>
      </c>
      <c r="C36" s="336"/>
      <c r="D36" s="336"/>
      <c r="E36" s="80"/>
      <c r="F36" s="110" t="s">
        <v>2</v>
      </c>
      <c r="G36" s="221"/>
    </row>
    <row r="37" spans="1:7" x14ac:dyDescent="0.25">
      <c r="A37" s="47">
        <v>7.8</v>
      </c>
      <c r="B37" s="66" t="s">
        <v>15</v>
      </c>
      <c r="C37" s="336"/>
      <c r="D37" s="336"/>
      <c r="E37" s="80"/>
      <c r="F37" s="110" t="s">
        <v>2</v>
      </c>
      <c r="G37" s="221"/>
    </row>
    <row r="38" spans="1:7" x14ac:dyDescent="0.25">
      <c r="A38" s="47">
        <v>7.9</v>
      </c>
      <c r="B38" s="66" t="s">
        <v>16</v>
      </c>
      <c r="C38" s="336"/>
      <c r="D38" s="336"/>
      <c r="E38" s="80"/>
      <c r="F38" s="110" t="s">
        <v>2</v>
      </c>
      <c r="G38" s="221"/>
    </row>
    <row r="39" spans="1:7" x14ac:dyDescent="0.25">
      <c r="A39" s="96">
        <v>7.1</v>
      </c>
      <c r="B39" s="66" t="s">
        <v>90</v>
      </c>
      <c r="C39" s="336"/>
      <c r="D39" s="336"/>
      <c r="E39" s="80"/>
      <c r="F39" s="110" t="s">
        <v>2</v>
      </c>
      <c r="G39" s="221"/>
    </row>
    <row r="40" spans="1:7" ht="38.4" x14ac:dyDescent="0.25">
      <c r="A40" s="47">
        <v>8</v>
      </c>
      <c r="B40" s="16" t="s">
        <v>290</v>
      </c>
      <c r="C40" s="336"/>
      <c r="D40" s="336"/>
      <c r="E40" s="87"/>
      <c r="F40" s="110" t="s">
        <v>2</v>
      </c>
      <c r="G40" s="222"/>
    </row>
    <row r="41" spans="1:7" x14ac:dyDescent="0.25">
      <c r="A41" s="291" t="s">
        <v>89</v>
      </c>
      <c r="B41" s="292"/>
      <c r="C41" s="292"/>
      <c r="D41" s="292"/>
      <c r="E41" s="293"/>
      <c r="F41" s="199"/>
      <c r="G41" s="199"/>
    </row>
    <row r="42" spans="1:7" ht="25.8" x14ac:dyDescent="0.25">
      <c r="A42" s="47">
        <v>9</v>
      </c>
      <c r="B42" s="7" t="s">
        <v>308</v>
      </c>
      <c r="C42" s="336"/>
      <c r="D42" s="336"/>
      <c r="E42" s="87"/>
      <c r="F42" s="104" t="s">
        <v>3</v>
      </c>
    </row>
    <row r="43" spans="1:7" ht="25.2" x14ac:dyDescent="0.25">
      <c r="A43" s="47">
        <v>10</v>
      </c>
      <c r="B43" s="13" t="s">
        <v>52</v>
      </c>
      <c r="C43" s="336"/>
      <c r="D43" s="336"/>
      <c r="E43" s="6"/>
      <c r="F43" s="104" t="s">
        <v>3</v>
      </c>
    </row>
    <row r="44" spans="1:7" ht="13.2" x14ac:dyDescent="0.25">
      <c r="A44" s="47">
        <v>10.1</v>
      </c>
      <c r="B44" s="14" t="s">
        <v>22</v>
      </c>
      <c r="C44" s="336"/>
      <c r="D44" s="336"/>
      <c r="E44" s="6"/>
      <c r="F44" s="104" t="s">
        <v>3</v>
      </c>
    </row>
    <row r="45" spans="1:7" ht="13.2" x14ac:dyDescent="0.25">
      <c r="A45" s="47">
        <v>10.199999999999999</v>
      </c>
      <c r="B45" s="14" t="s">
        <v>23</v>
      </c>
      <c r="C45" s="336"/>
      <c r="D45" s="336"/>
      <c r="E45" s="6"/>
      <c r="F45" s="104" t="s">
        <v>3</v>
      </c>
    </row>
    <row r="46" spans="1:7" ht="26.4" x14ac:dyDescent="0.25">
      <c r="A46" s="47">
        <v>10.3</v>
      </c>
      <c r="B46" s="14" t="s">
        <v>24</v>
      </c>
      <c r="C46" s="336"/>
      <c r="D46" s="336"/>
      <c r="E46" s="6"/>
      <c r="F46" s="104" t="s">
        <v>3</v>
      </c>
    </row>
    <row r="47" spans="1:7" ht="25.8" x14ac:dyDescent="0.25">
      <c r="A47" s="48">
        <v>11</v>
      </c>
      <c r="B47" s="7" t="s">
        <v>359</v>
      </c>
      <c r="C47" s="336"/>
      <c r="D47" s="336"/>
      <c r="E47" s="6"/>
      <c r="F47" s="104" t="s">
        <v>3</v>
      </c>
    </row>
    <row r="48" spans="1:7" ht="13.2" x14ac:dyDescent="0.25">
      <c r="A48" s="48">
        <v>11.1</v>
      </c>
      <c r="B48" s="14" t="s">
        <v>299</v>
      </c>
      <c r="C48" s="336"/>
      <c r="D48" s="336"/>
      <c r="E48" s="6"/>
      <c r="F48" s="104" t="s">
        <v>3</v>
      </c>
    </row>
    <row r="49" spans="1:8" ht="13.2" x14ac:dyDescent="0.25">
      <c r="A49" s="48">
        <v>11.2</v>
      </c>
      <c r="B49" s="14" t="s">
        <v>300</v>
      </c>
      <c r="C49" s="336"/>
      <c r="D49" s="336"/>
      <c r="E49" s="6"/>
      <c r="F49" s="104" t="s">
        <v>3</v>
      </c>
    </row>
    <row r="50" spans="1:8" ht="25.8" x14ac:dyDescent="0.25">
      <c r="A50" s="48">
        <v>12</v>
      </c>
      <c r="B50" s="7" t="s">
        <v>159</v>
      </c>
      <c r="C50" s="336"/>
      <c r="D50" s="336"/>
      <c r="E50" s="6"/>
      <c r="F50" s="104" t="s">
        <v>3</v>
      </c>
    </row>
    <row r="51" spans="1:8" s="23" customFormat="1" ht="25.8" x14ac:dyDescent="0.25">
      <c r="A51" s="48">
        <v>13</v>
      </c>
      <c r="B51" s="7" t="s">
        <v>518</v>
      </c>
      <c r="C51" s="342"/>
      <c r="D51" s="343"/>
      <c r="E51" s="6"/>
      <c r="F51" s="104" t="s">
        <v>3</v>
      </c>
      <c r="G51" s="229"/>
      <c r="H51" s="71"/>
    </row>
    <row r="52" spans="1:8" ht="13.2" x14ac:dyDescent="0.25">
      <c r="A52" s="48">
        <v>13.1</v>
      </c>
      <c r="B52" s="8" t="s">
        <v>32</v>
      </c>
      <c r="C52" s="336"/>
      <c r="D52" s="336"/>
      <c r="E52" s="6"/>
      <c r="F52" s="104" t="s">
        <v>3</v>
      </c>
      <c r="G52" s="229"/>
    </row>
    <row r="53" spans="1:8" ht="13.2" x14ac:dyDescent="0.25">
      <c r="A53" s="48">
        <v>13.2</v>
      </c>
      <c r="B53" s="8" t="s">
        <v>38</v>
      </c>
      <c r="C53" s="336"/>
      <c r="D53" s="336"/>
      <c r="E53" s="6"/>
      <c r="F53" s="104" t="s">
        <v>3</v>
      </c>
      <c r="G53" s="229"/>
    </row>
    <row r="54" spans="1:8" ht="26.4" x14ac:dyDescent="0.25">
      <c r="A54" s="48">
        <v>13.3</v>
      </c>
      <c r="B54" s="8" t="s">
        <v>245</v>
      </c>
      <c r="C54" s="336"/>
      <c r="D54" s="336"/>
      <c r="E54" s="6"/>
      <c r="F54" s="104" t="s">
        <v>3</v>
      </c>
      <c r="G54" s="229"/>
    </row>
    <row r="55" spans="1:8" ht="13.2" x14ac:dyDescent="0.25">
      <c r="A55" s="48">
        <v>13.4</v>
      </c>
      <c r="B55" s="8" t="s">
        <v>20</v>
      </c>
      <c r="C55" s="336"/>
      <c r="D55" s="336"/>
      <c r="E55" s="6"/>
      <c r="F55" s="104" t="s">
        <v>3</v>
      </c>
      <c r="G55" s="229"/>
    </row>
    <row r="56" spans="1:8" ht="13.2" x14ac:dyDescent="0.25">
      <c r="A56" s="48">
        <v>13.5</v>
      </c>
      <c r="B56" s="8" t="s">
        <v>21</v>
      </c>
      <c r="C56" s="336"/>
      <c r="D56" s="336"/>
      <c r="E56" s="6"/>
      <c r="F56" s="104" t="s">
        <v>3</v>
      </c>
      <c r="G56" s="229"/>
    </row>
    <row r="57" spans="1:8" ht="13.2" x14ac:dyDescent="0.25">
      <c r="A57" s="48">
        <v>13.6</v>
      </c>
      <c r="B57" s="8" t="s">
        <v>28</v>
      </c>
      <c r="C57" s="336"/>
      <c r="D57" s="336"/>
      <c r="E57" s="6"/>
      <c r="F57" s="104" t="s">
        <v>3</v>
      </c>
      <c r="G57" s="229"/>
    </row>
    <row r="58" spans="1:8" ht="13.2" x14ac:dyDescent="0.25">
      <c r="A58" s="48">
        <v>13.7</v>
      </c>
      <c r="B58" s="8" t="s">
        <v>58</v>
      </c>
      <c r="C58" s="336"/>
      <c r="D58" s="336"/>
      <c r="E58" s="6"/>
      <c r="F58" s="104" t="s">
        <v>3</v>
      </c>
      <c r="G58" s="229"/>
    </row>
    <row r="59" spans="1:8" ht="13.2" x14ac:dyDescent="0.25">
      <c r="A59" s="48">
        <v>13.8</v>
      </c>
      <c r="B59" s="8" t="s">
        <v>90</v>
      </c>
      <c r="C59" s="336"/>
      <c r="D59" s="336"/>
      <c r="E59" s="6"/>
      <c r="F59" s="104" t="s">
        <v>3</v>
      </c>
      <c r="G59" s="229"/>
    </row>
    <row r="60" spans="1:8" ht="38.4" x14ac:dyDescent="0.25">
      <c r="A60" s="48">
        <v>14</v>
      </c>
      <c r="B60" s="7" t="s">
        <v>192</v>
      </c>
      <c r="C60" s="336"/>
      <c r="D60" s="336"/>
      <c r="E60" s="6"/>
      <c r="F60" s="104" t="s">
        <v>3</v>
      </c>
    </row>
    <row r="61" spans="1:8" x14ac:dyDescent="0.25">
      <c r="A61" s="307" t="s">
        <v>67</v>
      </c>
      <c r="B61" s="307"/>
      <c r="C61" s="307"/>
      <c r="D61" s="307"/>
      <c r="E61" s="307"/>
      <c r="F61" s="223"/>
      <c r="G61" s="223"/>
    </row>
    <row r="62" spans="1:8" ht="51" x14ac:dyDescent="0.25">
      <c r="A62" s="48">
        <v>15</v>
      </c>
      <c r="B62" s="16" t="s">
        <v>534</v>
      </c>
      <c r="C62" s="336"/>
      <c r="D62" s="336"/>
      <c r="E62" s="6"/>
      <c r="F62" s="21" t="s">
        <v>17</v>
      </c>
    </row>
    <row r="63" spans="1:8" ht="13.2" x14ac:dyDescent="0.25">
      <c r="A63" s="93">
        <v>15.1</v>
      </c>
      <c r="B63" s="8" t="s">
        <v>168</v>
      </c>
      <c r="C63" s="336"/>
      <c r="D63" s="336"/>
      <c r="E63" s="6"/>
      <c r="F63" s="21" t="s">
        <v>17</v>
      </c>
    </row>
    <row r="64" spans="1:8" ht="26.25" customHeight="1" x14ac:dyDescent="0.25">
      <c r="A64" s="93">
        <v>15.2</v>
      </c>
      <c r="B64" s="8" t="s">
        <v>494</v>
      </c>
      <c r="C64" s="336"/>
      <c r="D64" s="336"/>
      <c r="E64" s="6"/>
      <c r="F64" s="21" t="s">
        <v>17</v>
      </c>
    </row>
    <row r="65" spans="1:7" ht="26.25" customHeight="1" x14ac:dyDescent="0.25">
      <c r="A65" s="93">
        <v>15.3</v>
      </c>
      <c r="B65" s="8" t="s">
        <v>493</v>
      </c>
      <c r="C65" s="342"/>
      <c r="D65" s="343"/>
      <c r="E65" s="6"/>
      <c r="F65" s="21" t="s">
        <v>17</v>
      </c>
    </row>
    <row r="66" spans="1:7" ht="26.4" x14ac:dyDescent="0.25">
      <c r="A66" s="93">
        <v>15.4</v>
      </c>
      <c r="B66" s="8" t="s">
        <v>170</v>
      </c>
      <c r="C66" s="336"/>
      <c r="D66" s="336"/>
      <c r="E66" s="6"/>
      <c r="F66" s="21" t="s">
        <v>17</v>
      </c>
    </row>
    <row r="67" spans="1:7" ht="25.8" x14ac:dyDescent="0.25">
      <c r="A67" s="48">
        <v>16</v>
      </c>
      <c r="B67" s="16" t="s">
        <v>332</v>
      </c>
      <c r="C67" s="336"/>
      <c r="D67" s="336"/>
      <c r="E67" s="6"/>
      <c r="F67" s="21" t="s">
        <v>17</v>
      </c>
    </row>
    <row r="68" spans="1:7" x14ac:dyDescent="0.25">
      <c r="A68" s="344" t="s">
        <v>13</v>
      </c>
      <c r="B68" s="344"/>
      <c r="C68" s="344"/>
      <c r="D68" s="344"/>
      <c r="E68" s="344"/>
      <c r="F68" s="224"/>
      <c r="G68" s="224"/>
    </row>
    <row r="69" spans="1:7" ht="25.8" x14ac:dyDescent="0.25">
      <c r="A69" s="48">
        <v>17</v>
      </c>
      <c r="B69" s="7" t="s">
        <v>314</v>
      </c>
      <c r="C69" s="336"/>
      <c r="D69" s="336"/>
      <c r="E69" s="6"/>
      <c r="F69" s="83" t="s">
        <v>1</v>
      </c>
    </row>
    <row r="70" spans="1:7" ht="32.4" customHeight="1" x14ac:dyDescent="0.25">
      <c r="A70" s="48">
        <v>18</v>
      </c>
      <c r="B70" s="16" t="s">
        <v>188</v>
      </c>
      <c r="C70" s="1"/>
      <c r="E70" s="6"/>
      <c r="F70" s="83" t="s">
        <v>1</v>
      </c>
      <c r="G70" s="229"/>
    </row>
    <row r="71" spans="1:7" ht="13.2" x14ac:dyDescent="0.25">
      <c r="A71" s="48">
        <v>18.100000000000001</v>
      </c>
      <c r="B71" s="8" t="s">
        <v>92</v>
      </c>
      <c r="C71" s="336"/>
      <c r="D71" s="336"/>
      <c r="E71" s="6"/>
      <c r="F71" s="83" t="s">
        <v>1</v>
      </c>
      <c r="G71" s="229"/>
    </row>
    <row r="72" spans="1:7" ht="13.2" x14ac:dyDescent="0.25">
      <c r="A72" s="48">
        <v>18.2</v>
      </c>
      <c r="B72" s="8" t="s">
        <v>93</v>
      </c>
      <c r="C72" s="336"/>
      <c r="D72" s="336"/>
      <c r="E72" s="6"/>
      <c r="F72" s="83" t="s">
        <v>1</v>
      </c>
      <c r="G72" s="229"/>
    </row>
    <row r="73" spans="1:7" ht="25.8" x14ac:dyDescent="0.25">
      <c r="A73" s="48">
        <f>A70+1</f>
        <v>19</v>
      </c>
      <c r="B73" s="7" t="s">
        <v>214</v>
      </c>
      <c r="C73" s="336"/>
      <c r="D73" s="336"/>
      <c r="E73" s="6"/>
      <c r="F73" s="83" t="s">
        <v>1</v>
      </c>
    </row>
    <row r="74" spans="1:7" ht="25.2" x14ac:dyDescent="0.25">
      <c r="A74" s="48">
        <v>20</v>
      </c>
      <c r="B74" s="13" t="s">
        <v>261</v>
      </c>
      <c r="C74" s="336"/>
      <c r="D74" s="336"/>
      <c r="E74" s="6"/>
      <c r="F74" s="83" t="s">
        <v>1</v>
      </c>
    </row>
    <row r="75" spans="1:7" ht="25.2" x14ac:dyDescent="0.25">
      <c r="A75" s="48">
        <v>21</v>
      </c>
      <c r="B75" s="170" t="s">
        <v>262</v>
      </c>
      <c r="C75" s="336"/>
      <c r="D75" s="336"/>
      <c r="E75" s="6"/>
      <c r="F75" s="83" t="s">
        <v>1</v>
      </c>
    </row>
    <row r="76" spans="1:7" ht="25.2" x14ac:dyDescent="0.25">
      <c r="A76" s="48">
        <v>22</v>
      </c>
      <c r="B76" s="170" t="s">
        <v>263</v>
      </c>
      <c r="C76" s="336"/>
      <c r="D76" s="336"/>
      <c r="E76" s="6"/>
      <c r="F76" s="83" t="s">
        <v>1</v>
      </c>
    </row>
    <row r="77" spans="1:7" ht="13.2" x14ac:dyDescent="0.25">
      <c r="A77" s="49"/>
      <c r="B77" s="1"/>
      <c r="C77" s="1"/>
      <c r="D77" s="1"/>
    </row>
    <row r="78" spans="1:7" ht="13.2" x14ac:dyDescent="0.25">
      <c r="A78" s="49"/>
      <c r="B78" s="1"/>
      <c r="C78" s="1"/>
      <c r="D78" s="1"/>
    </row>
    <row r="79" spans="1:7" ht="13.2" x14ac:dyDescent="0.25">
      <c r="A79" s="49"/>
      <c r="B79" s="1"/>
      <c r="C79" s="1"/>
      <c r="D79" s="1"/>
    </row>
    <row r="80" spans="1:7" ht="13.2" x14ac:dyDescent="0.25">
      <c r="A80" s="49"/>
      <c r="B80" s="1"/>
      <c r="C80" s="1"/>
      <c r="D80" s="1"/>
    </row>
    <row r="81" spans="1:4" ht="12.75" customHeight="1" x14ac:dyDescent="0.25">
      <c r="A81" s="49"/>
      <c r="B81" s="1"/>
      <c r="C81" s="1"/>
      <c r="D81" s="1"/>
    </row>
    <row r="82" spans="1:4" ht="12.75" customHeight="1" x14ac:dyDescent="0.25">
      <c r="A82" s="49"/>
      <c r="B82" s="1"/>
      <c r="C82" s="1"/>
      <c r="D82" s="1"/>
    </row>
    <row r="83" spans="1:4" ht="13.2" x14ac:dyDescent="0.25">
      <c r="A83" s="49"/>
      <c r="B83" s="1"/>
      <c r="C83" s="1"/>
      <c r="D83" s="1"/>
    </row>
    <row r="84" spans="1:4" ht="13.2" x14ac:dyDescent="0.25">
      <c r="A84" s="49"/>
      <c r="B84" s="1"/>
      <c r="C84" s="1"/>
      <c r="D84" s="1"/>
    </row>
    <row r="85" spans="1:4" ht="13.2" x14ac:dyDescent="0.25">
      <c r="A85" s="49"/>
      <c r="B85" s="1"/>
      <c r="C85" s="1"/>
      <c r="D85" s="1"/>
    </row>
    <row r="86" spans="1:4" ht="13.2" x14ac:dyDescent="0.25">
      <c r="A86" s="49"/>
      <c r="B86" s="1"/>
      <c r="C86" s="1"/>
      <c r="D86" s="1"/>
    </row>
    <row r="87" spans="1:4" ht="12.75" customHeight="1" x14ac:dyDescent="0.25">
      <c r="A87" s="49"/>
      <c r="B87" s="1"/>
      <c r="C87" s="1"/>
      <c r="D87" s="1"/>
    </row>
    <row r="88" spans="1:4" ht="12.75" customHeight="1" x14ac:dyDescent="0.25">
      <c r="A88" s="49"/>
      <c r="B88" s="1"/>
      <c r="C88" s="1"/>
      <c r="D88" s="1"/>
    </row>
    <row r="89" spans="1:4" ht="12.75" customHeight="1" x14ac:dyDescent="0.25">
      <c r="A89" s="49"/>
      <c r="B89" s="1"/>
      <c r="C89" s="1"/>
      <c r="D89" s="1"/>
    </row>
    <row r="90" spans="1:4" ht="12.75" customHeight="1" x14ac:dyDescent="0.25">
      <c r="A90" s="49"/>
      <c r="B90" s="1"/>
      <c r="C90" s="1"/>
      <c r="D90" s="1"/>
    </row>
    <row r="91" spans="1:4" ht="12.75" customHeight="1" x14ac:dyDescent="0.25">
      <c r="A91" s="49"/>
      <c r="B91" s="1"/>
      <c r="C91" s="1"/>
      <c r="D91" s="1"/>
    </row>
    <row r="92" spans="1:4" ht="12.75" customHeight="1" x14ac:dyDescent="0.25">
      <c r="A92" s="49"/>
      <c r="B92" s="1"/>
      <c r="C92" s="1"/>
      <c r="D92" s="1"/>
    </row>
    <row r="93" spans="1:4" ht="12.75" customHeight="1" x14ac:dyDescent="0.25">
      <c r="A93" s="49"/>
      <c r="B93" s="1"/>
      <c r="C93" s="1"/>
      <c r="D93" s="1"/>
    </row>
    <row r="94" spans="1:4" ht="12.75" customHeight="1" x14ac:dyDescent="0.25">
      <c r="A94" s="49"/>
      <c r="B94" s="1"/>
      <c r="C94" s="1"/>
      <c r="D94" s="1"/>
    </row>
    <row r="95" spans="1:4" ht="12.75" customHeight="1" x14ac:dyDescent="0.25">
      <c r="A95" s="49"/>
      <c r="B95" s="1"/>
      <c r="C95" s="1"/>
      <c r="D95" s="1"/>
    </row>
    <row r="96" spans="1:4" ht="12.75" customHeight="1" x14ac:dyDescent="0.25">
      <c r="A96" s="49"/>
      <c r="B96" s="1"/>
      <c r="C96" s="1"/>
      <c r="D96" s="1"/>
    </row>
    <row r="97" spans="1:4" ht="12.75" customHeight="1" x14ac:dyDescent="0.25">
      <c r="A97" s="49"/>
      <c r="B97" s="1"/>
      <c r="C97" s="1"/>
      <c r="D97" s="1"/>
    </row>
    <row r="98" spans="1:4" ht="12.75" customHeight="1" x14ac:dyDescent="0.25">
      <c r="A98" s="49"/>
      <c r="B98" s="1"/>
      <c r="C98" s="1"/>
      <c r="D98" s="1"/>
    </row>
    <row r="99" spans="1:4" ht="12.75" customHeight="1" x14ac:dyDescent="0.25">
      <c r="A99" s="49"/>
      <c r="B99" s="1"/>
      <c r="C99" s="1"/>
      <c r="D99" s="1"/>
    </row>
    <row r="100" spans="1:4" ht="12.75" customHeight="1" x14ac:dyDescent="0.25">
      <c r="A100" s="49"/>
      <c r="B100" s="1"/>
      <c r="C100" s="1"/>
      <c r="D100" s="1"/>
    </row>
    <row r="101" spans="1:4" ht="12.75" customHeight="1" x14ac:dyDescent="0.25">
      <c r="A101" s="49"/>
      <c r="B101" s="1"/>
      <c r="C101" s="1"/>
      <c r="D101" s="1"/>
    </row>
    <row r="102" spans="1:4" ht="12.75" customHeight="1" x14ac:dyDescent="0.25">
      <c r="A102" s="49"/>
      <c r="B102" s="1"/>
      <c r="C102" s="1"/>
      <c r="D102" s="1"/>
    </row>
    <row r="103" spans="1:4" ht="12.75" customHeight="1" x14ac:dyDescent="0.25">
      <c r="A103" s="49"/>
      <c r="B103" s="1"/>
      <c r="C103" s="1"/>
      <c r="D103" s="1"/>
    </row>
    <row r="104" spans="1:4" ht="12.75" customHeight="1" x14ac:dyDescent="0.25">
      <c r="A104" s="49"/>
      <c r="B104" s="1"/>
      <c r="C104" s="1"/>
      <c r="D104" s="1"/>
    </row>
    <row r="105" spans="1:4" ht="12.75" customHeight="1" x14ac:dyDescent="0.25">
      <c r="A105" s="49"/>
      <c r="B105" s="1"/>
      <c r="C105" s="1"/>
      <c r="D105" s="1"/>
    </row>
    <row r="106" spans="1:4" ht="12.75" customHeight="1" x14ac:dyDescent="0.25">
      <c r="A106" s="49"/>
      <c r="B106" s="1"/>
      <c r="C106" s="1"/>
      <c r="D106" s="1"/>
    </row>
    <row r="107" spans="1:4" ht="12.75" customHeight="1" x14ac:dyDescent="0.25">
      <c r="A107" s="49"/>
      <c r="B107" s="1"/>
      <c r="C107" s="1"/>
      <c r="D107" s="1"/>
    </row>
    <row r="108" spans="1:4" ht="12.75" customHeight="1" x14ac:dyDescent="0.25">
      <c r="A108" s="49"/>
      <c r="B108" s="1"/>
      <c r="C108" s="1"/>
      <c r="D108" s="1"/>
    </row>
    <row r="109" spans="1:4" ht="12.75" customHeight="1" x14ac:dyDescent="0.25">
      <c r="A109" s="49"/>
      <c r="B109" s="1"/>
      <c r="C109" s="1"/>
      <c r="D109" s="1"/>
    </row>
    <row r="110" spans="1:4" ht="12.75" customHeight="1" x14ac:dyDescent="0.25">
      <c r="A110" s="49"/>
      <c r="B110" s="1"/>
      <c r="C110" s="1"/>
      <c r="D110" s="1"/>
    </row>
    <row r="111" spans="1:4" ht="12.75" customHeight="1" x14ac:dyDescent="0.25">
      <c r="A111" s="49"/>
      <c r="B111" s="1"/>
      <c r="C111" s="1"/>
      <c r="D111" s="1"/>
    </row>
    <row r="112" spans="1:4" ht="12.75" customHeight="1" x14ac:dyDescent="0.25">
      <c r="A112" s="49"/>
      <c r="B112" s="1"/>
      <c r="C112" s="1"/>
      <c r="D112" s="1"/>
    </row>
    <row r="113" spans="1:4" ht="12.75" customHeight="1" x14ac:dyDescent="0.25">
      <c r="A113" s="49"/>
      <c r="B113" s="1"/>
      <c r="C113" s="1"/>
      <c r="D113" s="1"/>
    </row>
    <row r="114" spans="1:4" ht="12.75" customHeight="1" x14ac:dyDescent="0.25">
      <c r="A114" s="49"/>
      <c r="B114" s="1"/>
      <c r="C114" s="1"/>
      <c r="D114" s="1"/>
    </row>
    <row r="115" spans="1:4" ht="12.75" customHeight="1" x14ac:dyDescent="0.25">
      <c r="A115" s="49"/>
      <c r="B115" s="1"/>
      <c r="C115" s="1"/>
      <c r="D115" s="1"/>
    </row>
    <row r="116" spans="1:4" ht="12.75" customHeight="1" x14ac:dyDescent="0.25">
      <c r="A116" s="49"/>
      <c r="B116" s="1"/>
      <c r="C116" s="1"/>
      <c r="D116" s="1"/>
    </row>
    <row r="117" spans="1:4" ht="12.75" customHeight="1" x14ac:dyDescent="0.25">
      <c r="A117" s="49"/>
      <c r="B117" s="1"/>
      <c r="C117" s="1"/>
      <c r="D117" s="1"/>
    </row>
    <row r="118" spans="1:4" ht="12.75" customHeight="1" x14ac:dyDescent="0.25">
      <c r="A118" s="49"/>
      <c r="B118" s="1"/>
      <c r="C118" s="1"/>
      <c r="D118" s="1"/>
    </row>
    <row r="119" spans="1:4" ht="12.75" customHeight="1" x14ac:dyDescent="0.25">
      <c r="A119" s="49"/>
      <c r="B119" s="1"/>
      <c r="C119" s="1"/>
      <c r="D119" s="1"/>
    </row>
    <row r="120" spans="1:4" ht="12.75" customHeight="1" x14ac:dyDescent="0.25">
      <c r="A120" s="49"/>
      <c r="B120" s="1"/>
      <c r="C120" s="1"/>
      <c r="D120" s="1"/>
    </row>
    <row r="121" spans="1:4" ht="12.75" customHeight="1" x14ac:dyDescent="0.25">
      <c r="A121" s="49"/>
      <c r="B121" s="1"/>
      <c r="C121" s="1"/>
      <c r="D121" s="1"/>
    </row>
    <row r="122" spans="1:4" ht="12.75" customHeight="1" x14ac:dyDescent="0.25">
      <c r="A122" s="49"/>
      <c r="B122" s="1"/>
      <c r="C122" s="1"/>
      <c r="D122" s="1"/>
    </row>
    <row r="123" spans="1:4" ht="12.75" customHeight="1" x14ac:dyDescent="0.25">
      <c r="A123" s="49"/>
      <c r="B123" s="1"/>
      <c r="C123" s="1"/>
      <c r="D123" s="1"/>
    </row>
    <row r="124" spans="1:4" ht="12.75" customHeight="1" x14ac:dyDescent="0.25">
      <c r="A124" s="49"/>
      <c r="B124" s="1"/>
      <c r="C124" s="1"/>
      <c r="D124" s="1"/>
    </row>
    <row r="125" spans="1:4" ht="12.75" customHeight="1" x14ac:dyDescent="0.25">
      <c r="A125" s="49"/>
      <c r="B125" s="1"/>
      <c r="C125" s="1"/>
      <c r="D125" s="1"/>
    </row>
    <row r="126" spans="1:4" ht="12.75" customHeight="1" x14ac:dyDescent="0.25">
      <c r="A126" s="49"/>
      <c r="B126" s="1"/>
      <c r="C126" s="1"/>
      <c r="D126" s="1"/>
    </row>
    <row r="127" spans="1:4" ht="12.75" customHeight="1" x14ac:dyDescent="0.25">
      <c r="A127" s="49"/>
      <c r="B127" s="1"/>
      <c r="C127" s="1"/>
      <c r="D127" s="1"/>
    </row>
    <row r="128" spans="1:4" ht="12.75" customHeight="1" x14ac:dyDescent="0.25">
      <c r="A128" s="49"/>
      <c r="B128" s="1"/>
      <c r="C128" s="1"/>
      <c r="D128" s="1"/>
    </row>
    <row r="129" spans="1:4" ht="12.75" customHeight="1" x14ac:dyDescent="0.25">
      <c r="A129" s="49"/>
      <c r="B129" s="1"/>
      <c r="C129" s="1"/>
      <c r="D129" s="1"/>
    </row>
    <row r="130" spans="1:4" ht="12.75" customHeight="1" x14ac:dyDescent="0.25">
      <c r="A130" s="49"/>
      <c r="B130" s="1"/>
      <c r="C130" s="1"/>
      <c r="D130" s="1"/>
    </row>
    <row r="131" spans="1:4" ht="12.75" customHeight="1" x14ac:dyDescent="0.25">
      <c r="A131" s="49"/>
      <c r="B131" s="1"/>
      <c r="C131" s="1"/>
      <c r="D131" s="1"/>
    </row>
    <row r="132" spans="1:4" ht="12.75" customHeight="1" x14ac:dyDescent="0.25">
      <c r="A132" s="49"/>
      <c r="B132" s="1"/>
      <c r="C132" s="1"/>
      <c r="D132" s="1"/>
    </row>
    <row r="133" spans="1:4" ht="12.75" customHeight="1" x14ac:dyDescent="0.25">
      <c r="A133" s="49"/>
      <c r="B133" s="1"/>
      <c r="C133" s="1"/>
      <c r="D133" s="1"/>
    </row>
    <row r="134" spans="1:4" ht="12.75" customHeight="1" x14ac:dyDescent="0.25">
      <c r="A134" s="49"/>
      <c r="B134" s="1"/>
      <c r="C134" s="1"/>
      <c r="D134" s="1"/>
    </row>
    <row r="135" spans="1:4" ht="12.75" customHeight="1" x14ac:dyDescent="0.25">
      <c r="A135" s="49"/>
      <c r="B135" s="1"/>
      <c r="C135" s="1"/>
      <c r="D135" s="1"/>
    </row>
    <row r="136" spans="1:4" ht="12.75" customHeight="1" x14ac:dyDescent="0.25">
      <c r="A136" s="49"/>
      <c r="B136" s="1"/>
      <c r="C136" s="1"/>
      <c r="D136" s="1"/>
    </row>
    <row r="137" spans="1:4" ht="12.75" customHeight="1" x14ac:dyDescent="0.25">
      <c r="A137" s="49"/>
      <c r="B137" s="1"/>
      <c r="C137" s="1"/>
      <c r="D137" s="1"/>
    </row>
    <row r="138" spans="1:4" ht="12.75" customHeight="1" x14ac:dyDescent="0.25">
      <c r="A138" s="49"/>
      <c r="B138" s="1"/>
      <c r="C138" s="1"/>
      <c r="D138" s="1"/>
    </row>
    <row r="139" spans="1:4" ht="12.75" customHeight="1" x14ac:dyDescent="0.25">
      <c r="A139" s="49"/>
      <c r="B139" s="1"/>
      <c r="C139" s="1"/>
      <c r="D139" s="1"/>
    </row>
    <row r="140" spans="1:4" ht="12.75" customHeight="1" x14ac:dyDescent="0.25">
      <c r="A140" s="49"/>
      <c r="B140" s="1"/>
      <c r="C140" s="1"/>
      <c r="D140" s="1"/>
    </row>
    <row r="141" spans="1:4" ht="12.75" customHeight="1" x14ac:dyDescent="0.25">
      <c r="A141" s="49"/>
      <c r="B141" s="1"/>
      <c r="C141" s="1"/>
      <c r="D141" s="1"/>
    </row>
    <row r="142" spans="1:4" ht="12.75" customHeight="1" x14ac:dyDescent="0.25">
      <c r="A142" s="49"/>
      <c r="B142" s="1"/>
      <c r="C142" s="1"/>
      <c r="D142" s="1"/>
    </row>
    <row r="143" spans="1:4" ht="12.75" customHeight="1" x14ac:dyDescent="0.25">
      <c r="A143" s="49"/>
      <c r="B143" s="1"/>
      <c r="C143" s="1"/>
      <c r="D143" s="1"/>
    </row>
    <row r="144" spans="1:4" ht="12.75" customHeight="1" x14ac:dyDescent="0.25">
      <c r="A144" s="49"/>
      <c r="B144" s="1"/>
      <c r="C144" s="1"/>
      <c r="D144" s="1"/>
    </row>
    <row r="145" spans="1:4" ht="12.75" customHeight="1" x14ac:dyDescent="0.25">
      <c r="A145" s="49"/>
      <c r="B145" s="1"/>
      <c r="C145" s="1"/>
      <c r="D145" s="1"/>
    </row>
    <row r="146" spans="1:4" ht="12.75" customHeight="1" x14ac:dyDescent="0.25">
      <c r="A146" s="49"/>
      <c r="B146" s="1"/>
      <c r="C146" s="1"/>
      <c r="D146" s="1"/>
    </row>
    <row r="147" spans="1:4" ht="12.75" customHeight="1" x14ac:dyDescent="0.25">
      <c r="A147" s="49"/>
      <c r="B147" s="1"/>
      <c r="C147" s="1"/>
      <c r="D147" s="1"/>
    </row>
    <row r="148" spans="1:4" ht="12.75" customHeight="1" x14ac:dyDescent="0.25">
      <c r="A148" s="49"/>
      <c r="B148" s="1"/>
      <c r="C148" s="1"/>
      <c r="D148" s="1"/>
    </row>
    <row r="149" spans="1:4" ht="12.75" customHeight="1" x14ac:dyDescent="0.25">
      <c r="A149" s="49"/>
      <c r="B149" s="1"/>
      <c r="C149" s="1"/>
      <c r="D149" s="1"/>
    </row>
    <row r="150" spans="1:4" ht="12.75" customHeight="1" x14ac:dyDescent="0.25">
      <c r="A150" s="49"/>
      <c r="B150" s="1"/>
      <c r="C150" s="1"/>
      <c r="D150" s="1"/>
    </row>
    <row r="151" spans="1:4" ht="12.75" customHeight="1" x14ac:dyDescent="0.25">
      <c r="A151" s="49"/>
      <c r="B151" s="1"/>
      <c r="C151" s="1"/>
      <c r="D151" s="1"/>
    </row>
    <row r="152" spans="1:4" ht="12.75" customHeight="1" x14ac:dyDescent="0.25">
      <c r="A152" s="49"/>
      <c r="B152" s="1"/>
      <c r="C152" s="1"/>
      <c r="D152" s="1"/>
    </row>
    <row r="153" spans="1:4" ht="12.75" customHeight="1" x14ac:dyDescent="0.25">
      <c r="A153" s="49"/>
      <c r="B153" s="1"/>
      <c r="C153" s="1"/>
      <c r="D153" s="1"/>
    </row>
    <row r="154" spans="1:4" ht="12.75" customHeight="1" x14ac:dyDescent="0.25">
      <c r="A154" s="49"/>
      <c r="B154" s="1"/>
      <c r="C154" s="1"/>
      <c r="D154" s="1"/>
    </row>
    <row r="155" spans="1:4" ht="12.75" customHeight="1" x14ac:dyDescent="0.25">
      <c r="A155" s="49"/>
      <c r="B155" s="1"/>
      <c r="C155" s="1"/>
      <c r="D155" s="1"/>
    </row>
    <row r="156" spans="1:4" ht="12.75" customHeight="1" x14ac:dyDescent="0.25">
      <c r="A156" s="49"/>
      <c r="B156" s="1"/>
      <c r="C156" s="1"/>
      <c r="D156" s="1"/>
    </row>
    <row r="157" spans="1:4" ht="12.75" customHeight="1" x14ac:dyDescent="0.25">
      <c r="A157" s="49"/>
      <c r="B157" s="1"/>
      <c r="C157" s="1"/>
      <c r="D157" s="1"/>
    </row>
    <row r="158" spans="1:4" ht="12.75" customHeight="1" x14ac:dyDescent="0.25">
      <c r="A158" s="49"/>
      <c r="B158" s="1"/>
      <c r="C158" s="1"/>
      <c r="D158" s="1"/>
    </row>
    <row r="159" spans="1:4" ht="12.75" customHeight="1" x14ac:dyDescent="0.25">
      <c r="A159" s="49"/>
      <c r="B159" s="1"/>
      <c r="C159" s="1"/>
      <c r="D159" s="1"/>
    </row>
    <row r="160" spans="1:4" ht="12.75" customHeight="1" x14ac:dyDescent="0.25">
      <c r="A160" s="49"/>
      <c r="B160" s="1"/>
      <c r="C160" s="1"/>
      <c r="D160" s="1"/>
    </row>
    <row r="161" spans="1:4" ht="12.75" customHeight="1" x14ac:dyDescent="0.25">
      <c r="A161" s="49"/>
      <c r="B161" s="1"/>
      <c r="C161" s="1"/>
      <c r="D161" s="1"/>
    </row>
    <row r="162" spans="1:4" ht="12.75" customHeight="1" x14ac:dyDescent="0.25">
      <c r="A162" s="49"/>
      <c r="B162" s="1"/>
      <c r="C162" s="1"/>
      <c r="D162" s="1"/>
    </row>
    <row r="163" spans="1:4" ht="12.75" customHeight="1" x14ac:dyDescent="0.25">
      <c r="A163" s="49"/>
      <c r="B163" s="1"/>
      <c r="C163" s="1"/>
      <c r="D163" s="1"/>
    </row>
    <row r="164" spans="1:4" ht="12.75" customHeight="1" x14ac:dyDescent="0.25">
      <c r="A164" s="49"/>
      <c r="B164" s="1"/>
      <c r="C164" s="1"/>
      <c r="D164" s="1"/>
    </row>
    <row r="165" spans="1:4" ht="12.75" customHeight="1" x14ac:dyDescent="0.25">
      <c r="A165" s="49"/>
      <c r="B165" s="1"/>
      <c r="C165" s="1"/>
      <c r="D165" s="1"/>
    </row>
    <row r="166" spans="1:4" ht="12.75" customHeight="1" x14ac:dyDescent="0.25">
      <c r="A166" s="49"/>
      <c r="B166" s="1"/>
      <c r="C166" s="1"/>
      <c r="D166" s="1"/>
    </row>
    <row r="167" spans="1:4" ht="12.75" customHeight="1" x14ac:dyDescent="0.25">
      <c r="A167" s="49"/>
      <c r="B167" s="1"/>
      <c r="C167" s="1"/>
      <c r="D167" s="1"/>
    </row>
    <row r="168" spans="1:4" ht="12.75" customHeight="1" x14ac:dyDescent="0.25">
      <c r="A168" s="49"/>
      <c r="B168" s="1"/>
      <c r="C168" s="1"/>
      <c r="D168" s="1"/>
    </row>
    <row r="169" spans="1:4" ht="12.75" customHeight="1" x14ac:dyDescent="0.25">
      <c r="A169" s="49"/>
      <c r="B169" s="1"/>
      <c r="C169" s="1"/>
      <c r="D169" s="1"/>
    </row>
    <row r="170" spans="1:4" ht="12.75" customHeight="1" x14ac:dyDescent="0.25">
      <c r="A170" s="49"/>
      <c r="B170" s="1"/>
      <c r="C170" s="1"/>
      <c r="D170" s="1"/>
    </row>
    <row r="171" spans="1:4" ht="12.75" customHeight="1" x14ac:dyDescent="0.25">
      <c r="A171" s="49"/>
      <c r="B171" s="1"/>
      <c r="C171" s="1"/>
      <c r="D171" s="1"/>
    </row>
    <row r="172" spans="1:4" ht="12.75" customHeight="1" x14ac:dyDescent="0.25">
      <c r="A172" s="49"/>
      <c r="B172" s="1"/>
      <c r="C172" s="1"/>
      <c r="D172" s="1"/>
    </row>
    <row r="173" spans="1:4" ht="12.75" customHeight="1" x14ac:dyDescent="0.25">
      <c r="A173" s="49"/>
      <c r="B173" s="1"/>
      <c r="C173" s="1"/>
      <c r="D173" s="1"/>
    </row>
    <row r="174" spans="1:4" ht="12.75" customHeight="1" x14ac:dyDescent="0.25">
      <c r="A174" s="49"/>
      <c r="B174" s="1"/>
      <c r="C174" s="1"/>
      <c r="D174" s="1"/>
    </row>
    <row r="175" spans="1:4" ht="12.75" customHeight="1" x14ac:dyDescent="0.25">
      <c r="A175" s="49"/>
      <c r="B175" s="1"/>
      <c r="C175" s="1"/>
      <c r="D175" s="1"/>
    </row>
    <row r="176" spans="1:4" ht="12.75" customHeight="1" x14ac:dyDescent="0.25">
      <c r="A176" s="49"/>
      <c r="B176" s="1"/>
      <c r="C176" s="1"/>
      <c r="D176" s="1"/>
    </row>
    <row r="177" spans="1:4" ht="12.75" customHeight="1" x14ac:dyDescent="0.25">
      <c r="A177" s="49"/>
      <c r="B177" s="1"/>
      <c r="C177" s="1"/>
      <c r="D177" s="1"/>
    </row>
    <row r="178" spans="1:4" ht="12.75" customHeight="1" x14ac:dyDescent="0.25">
      <c r="A178" s="49"/>
      <c r="B178" s="1"/>
      <c r="C178" s="1"/>
      <c r="D178" s="1"/>
    </row>
    <row r="179" spans="1:4" ht="12.75" customHeight="1" x14ac:dyDescent="0.25">
      <c r="A179" s="49"/>
      <c r="B179" s="1"/>
      <c r="C179" s="1"/>
      <c r="D179" s="1"/>
    </row>
    <row r="180" spans="1:4" ht="12.75" customHeight="1" x14ac:dyDescent="0.25">
      <c r="A180" s="49"/>
      <c r="B180" s="1"/>
      <c r="C180" s="1"/>
      <c r="D180" s="1"/>
    </row>
    <row r="181" spans="1:4" ht="12.75" customHeight="1" x14ac:dyDescent="0.25">
      <c r="A181" s="49"/>
      <c r="B181" s="1"/>
      <c r="C181" s="1"/>
      <c r="D181" s="1"/>
    </row>
    <row r="182" spans="1:4" ht="12.75" customHeight="1" x14ac:dyDescent="0.25">
      <c r="A182" s="49"/>
      <c r="B182" s="1"/>
      <c r="C182" s="1"/>
      <c r="D182" s="1"/>
    </row>
    <row r="183" spans="1:4" ht="12.75" customHeight="1" x14ac:dyDescent="0.25">
      <c r="A183" s="49"/>
      <c r="B183" s="1"/>
      <c r="C183" s="1"/>
      <c r="D183" s="1"/>
    </row>
    <row r="184" spans="1:4" ht="12.75" customHeight="1" x14ac:dyDescent="0.25">
      <c r="A184" s="49"/>
      <c r="B184" s="1"/>
      <c r="C184" s="1"/>
      <c r="D184" s="1"/>
    </row>
    <row r="185" spans="1:4" ht="12.75" customHeight="1" x14ac:dyDescent="0.25">
      <c r="A185" s="49"/>
      <c r="B185" s="1"/>
      <c r="C185" s="1"/>
      <c r="D185" s="1"/>
    </row>
    <row r="186" spans="1:4" ht="12.75" customHeight="1" x14ac:dyDescent="0.25">
      <c r="A186" s="49"/>
      <c r="B186" s="1"/>
      <c r="C186" s="1"/>
      <c r="D186" s="1"/>
    </row>
    <row r="187" spans="1:4" ht="12.75" customHeight="1" x14ac:dyDescent="0.25">
      <c r="A187" s="49"/>
      <c r="B187" s="1"/>
      <c r="C187" s="1"/>
      <c r="D187" s="1"/>
    </row>
    <row r="188" spans="1:4" ht="12.75" customHeight="1" x14ac:dyDescent="0.25">
      <c r="A188" s="49"/>
      <c r="B188" s="1"/>
      <c r="C188" s="1"/>
      <c r="D188" s="1"/>
    </row>
    <row r="189" spans="1:4" ht="12.75" customHeight="1" x14ac:dyDescent="0.25">
      <c r="A189" s="49"/>
      <c r="B189" s="1"/>
      <c r="C189" s="1"/>
      <c r="D189" s="1"/>
    </row>
    <row r="190" spans="1:4" ht="12.75" customHeight="1" x14ac:dyDescent="0.25">
      <c r="A190" s="49"/>
      <c r="B190" s="1"/>
      <c r="C190" s="1"/>
      <c r="D190" s="1"/>
    </row>
    <row r="191" spans="1:4" ht="12.75" customHeight="1" x14ac:dyDescent="0.25">
      <c r="A191" s="49"/>
      <c r="B191" s="1"/>
      <c r="C191" s="1"/>
      <c r="D191" s="1"/>
    </row>
    <row r="192" spans="1:4" ht="12.75" customHeight="1" x14ac:dyDescent="0.25">
      <c r="A192" s="49"/>
      <c r="B192" s="1"/>
      <c r="C192" s="1"/>
      <c r="D192" s="1"/>
    </row>
    <row r="193" spans="1:4" ht="12.75" customHeight="1" x14ac:dyDescent="0.25">
      <c r="A193" s="49"/>
      <c r="B193" s="1"/>
      <c r="C193" s="1"/>
      <c r="D193" s="1"/>
    </row>
    <row r="194" spans="1:4" ht="12.75" customHeight="1" x14ac:dyDescent="0.25">
      <c r="A194" s="49"/>
      <c r="B194" s="1"/>
      <c r="C194" s="1"/>
      <c r="D194" s="1"/>
    </row>
    <row r="195" spans="1:4" ht="12.75" customHeight="1" x14ac:dyDescent="0.25">
      <c r="A195" s="49"/>
      <c r="B195" s="1"/>
      <c r="C195" s="1"/>
      <c r="D195" s="1"/>
    </row>
    <row r="196" spans="1:4" ht="12.75" customHeight="1" x14ac:dyDescent="0.25">
      <c r="A196" s="49"/>
      <c r="B196" s="1"/>
      <c r="C196" s="1"/>
      <c r="D196" s="1"/>
    </row>
    <row r="197" spans="1:4" ht="12.75" customHeight="1" x14ac:dyDescent="0.25">
      <c r="A197" s="49"/>
      <c r="B197" s="1"/>
      <c r="C197" s="1"/>
      <c r="D197" s="1"/>
    </row>
    <row r="198" spans="1:4" ht="12.75" customHeight="1" x14ac:dyDescent="0.25">
      <c r="A198" s="49"/>
      <c r="B198" s="1"/>
      <c r="C198" s="1"/>
      <c r="D198" s="1"/>
    </row>
    <row r="199" spans="1:4" ht="12.75" customHeight="1" x14ac:dyDescent="0.25">
      <c r="A199" s="49"/>
      <c r="B199" s="1"/>
      <c r="C199" s="1"/>
      <c r="D199" s="1"/>
    </row>
    <row r="200" spans="1:4" ht="12.75" customHeight="1" x14ac:dyDescent="0.25">
      <c r="A200" s="49"/>
      <c r="B200" s="1"/>
      <c r="C200" s="1"/>
      <c r="D200" s="1"/>
    </row>
    <row r="201" spans="1:4" ht="12.75" customHeight="1" x14ac:dyDescent="0.25">
      <c r="A201" s="49"/>
      <c r="B201" s="1"/>
      <c r="C201" s="1"/>
      <c r="D201" s="1"/>
    </row>
    <row r="202" spans="1:4" ht="12.75" customHeight="1" x14ac:dyDescent="0.25">
      <c r="A202" s="49"/>
      <c r="B202" s="1"/>
      <c r="C202" s="1"/>
      <c r="D202" s="1"/>
    </row>
    <row r="203" spans="1:4" ht="12.75" customHeight="1" x14ac:dyDescent="0.25">
      <c r="A203" s="49"/>
      <c r="B203" s="1"/>
      <c r="C203" s="1"/>
      <c r="D203" s="1"/>
    </row>
    <row r="204" spans="1:4" ht="12.75" customHeight="1" x14ac:dyDescent="0.25">
      <c r="A204" s="49"/>
      <c r="B204" s="1"/>
      <c r="C204" s="1"/>
      <c r="D204" s="1"/>
    </row>
    <row r="205" spans="1:4" ht="12.75" customHeight="1" x14ac:dyDescent="0.25">
      <c r="A205" s="49"/>
      <c r="B205" s="1"/>
      <c r="C205" s="1"/>
      <c r="D205" s="1"/>
    </row>
    <row r="206" spans="1:4" ht="12.75" customHeight="1" x14ac:dyDescent="0.25">
      <c r="A206" s="49"/>
      <c r="B206" s="1"/>
      <c r="C206" s="1"/>
      <c r="D206" s="1"/>
    </row>
    <row r="207" spans="1:4" ht="12.75" customHeight="1" x14ac:dyDescent="0.25">
      <c r="A207" s="49"/>
      <c r="B207" s="1"/>
      <c r="C207" s="1"/>
      <c r="D207" s="1"/>
    </row>
    <row r="208" spans="1:4" ht="12.75" customHeight="1" x14ac:dyDescent="0.25">
      <c r="A208" s="49"/>
      <c r="B208" s="1"/>
      <c r="C208" s="1"/>
      <c r="D208" s="1"/>
    </row>
    <row r="209" spans="1:4" ht="12.75" customHeight="1" x14ac:dyDescent="0.25">
      <c r="A209" s="49"/>
      <c r="B209" s="1"/>
      <c r="C209" s="1"/>
      <c r="D209" s="1"/>
    </row>
    <row r="210" spans="1:4" ht="12.75" customHeight="1" x14ac:dyDescent="0.25">
      <c r="A210" s="49"/>
      <c r="B210" s="1"/>
      <c r="C210" s="1"/>
      <c r="D210" s="1"/>
    </row>
    <row r="211" spans="1:4" ht="12.75" customHeight="1" x14ac:dyDescent="0.25">
      <c r="A211" s="49"/>
      <c r="B211" s="1"/>
      <c r="C211" s="1"/>
      <c r="D211" s="1"/>
    </row>
    <row r="212" spans="1:4" ht="12.75" customHeight="1" x14ac:dyDescent="0.25">
      <c r="A212" s="49"/>
      <c r="B212" s="1"/>
      <c r="C212" s="1"/>
      <c r="D212" s="1"/>
    </row>
    <row r="213" spans="1:4" ht="12.75" customHeight="1" x14ac:dyDescent="0.25">
      <c r="A213" s="49"/>
      <c r="B213" s="1"/>
      <c r="C213" s="1"/>
      <c r="D213" s="1"/>
    </row>
    <row r="214" spans="1:4" ht="12.75" customHeight="1" x14ac:dyDescent="0.25">
      <c r="A214" s="49"/>
      <c r="B214" s="1"/>
      <c r="C214" s="1"/>
      <c r="D214" s="1"/>
    </row>
    <row r="215" spans="1:4" ht="12.75" customHeight="1" x14ac:dyDescent="0.25">
      <c r="A215" s="49"/>
      <c r="B215" s="1"/>
      <c r="C215" s="1"/>
      <c r="D215" s="1"/>
    </row>
    <row r="216" spans="1:4" ht="12.75" customHeight="1" x14ac:dyDescent="0.25">
      <c r="A216" s="49"/>
      <c r="B216" s="1"/>
      <c r="C216" s="1"/>
      <c r="D216" s="1"/>
    </row>
    <row r="217" spans="1:4" ht="12.75" customHeight="1" x14ac:dyDescent="0.25">
      <c r="A217" s="49"/>
      <c r="B217" s="1"/>
      <c r="C217" s="1"/>
      <c r="D217" s="1"/>
    </row>
    <row r="218" spans="1:4" ht="12.75" customHeight="1" x14ac:dyDescent="0.25">
      <c r="A218" s="49"/>
      <c r="B218" s="1"/>
      <c r="C218" s="1"/>
      <c r="D218" s="1"/>
    </row>
    <row r="219" spans="1:4" ht="12.75" customHeight="1" x14ac:dyDescent="0.25">
      <c r="A219" s="49"/>
      <c r="B219" s="1"/>
      <c r="C219" s="1"/>
      <c r="D219" s="1"/>
    </row>
    <row r="220" spans="1:4" ht="12.75" customHeight="1" x14ac:dyDescent="0.25">
      <c r="A220" s="49"/>
      <c r="B220" s="1"/>
      <c r="C220" s="1"/>
      <c r="D220" s="1"/>
    </row>
    <row r="221" spans="1:4" ht="12.75" customHeight="1" x14ac:dyDescent="0.25">
      <c r="A221" s="49"/>
      <c r="B221" s="1"/>
      <c r="C221" s="1"/>
      <c r="D221" s="1"/>
    </row>
    <row r="222" spans="1:4" ht="12.75" customHeight="1" x14ac:dyDescent="0.25">
      <c r="A222" s="49"/>
      <c r="B222" s="1"/>
      <c r="C222" s="1"/>
      <c r="D222" s="1"/>
    </row>
    <row r="223" spans="1:4" ht="12.75" customHeight="1" x14ac:dyDescent="0.25">
      <c r="A223" s="49"/>
      <c r="B223" s="1"/>
      <c r="C223" s="1"/>
      <c r="D223" s="1"/>
    </row>
    <row r="224" spans="1:4" ht="12.75" customHeight="1" x14ac:dyDescent="0.25">
      <c r="A224" s="49"/>
      <c r="B224" s="1"/>
      <c r="C224" s="1"/>
      <c r="D224" s="1"/>
    </row>
    <row r="225" spans="1:4" ht="12.75" customHeight="1" x14ac:dyDescent="0.25">
      <c r="A225" s="49"/>
      <c r="B225" s="1"/>
      <c r="C225" s="1"/>
      <c r="D225" s="1"/>
    </row>
    <row r="226" spans="1:4" ht="12.75" customHeight="1" x14ac:dyDescent="0.25">
      <c r="A226" s="49"/>
      <c r="B226" s="1"/>
      <c r="C226" s="1"/>
      <c r="D226" s="1"/>
    </row>
    <row r="227" spans="1:4" ht="12.75" customHeight="1" x14ac:dyDescent="0.25">
      <c r="A227" s="49"/>
      <c r="B227" s="1"/>
      <c r="C227" s="1"/>
      <c r="D227" s="1"/>
    </row>
    <row r="228" spans="1:4" ht="12.75" customHeight="1" x14ac:dyDescent="0.25">
      <c r="A228" s="49"/>
      <c r="B228" s="1"/>
      <c r="C228" s="1"/>
      <c r="D228" s="1"/>
    </row>
    <row r="229" spans="1:4" ht="12.75" customHeight="1" x14ac:dyDescent="0.25">
      <c r="A229" s="49"/>
      <c r="B229" s="1"/>
      <c r="C229" s="1"/>
      <c r="D229" s="1"/>
    </row>
    <row r="230" spans="1:4" ht="12.75" customHeight="1" x14ac:dyDescent="0.25">
      <c r="A230" s="49"/>
      <c r="B230" s="1"/>
      <c r="C230" s="1"/>
      <c r="D230" s="1"/>
    </row>
    <row r="231" spans="1:4" ht="12.75" customHeight="1" x14ac:dyDescent="0.25">
      <c r="A231" s="49"/>
      <c r="B231" s="1"/>
      <c r="C231" s="1"/>
      <c r="D231" s="1"/>
    </row>
    <row r="232" spans="1:4" ht="12.75" customHeight="1" x14ac:dyDescent="0.25">
      <c r="A232" s="49"/>
      <c r="B232" s="1"/>
      <c r="C232" s="1"/>
      <c r="D232" s="1"/>
    </row>
    <row r="233" spans="1:4" ht="12.75" customHeight="1" x14ac:dyDescent="0.25">
      <c r="A233" s="49"/>
      <c r="B233" s="1"/>
      <c r="C233" s="1"/>
      <c r="D233" s="1"/>
    </row>
    <row r="234" spans="1:4" ht="12.75" customHeight="1" x14ac:dyDescent="0.25">
      <c r="A234" s="49"/>
      <c r="B234" s="1"/>
      <c r="C234" s="1"/>
      <c r="D234" s="1"/>
    </row>
    <row r="235" spans="1:4" ht="12.75" customHeight="1" x14ac:dyDescent="0.25">
      <c r="A235" s="49"/>
      <c r="B235" s="1"/>
      <c r="C235" s="1"/>
      <c r="D235" s="1"/>
    </row>
    <row r="236" spans="1:4" ht="12.75" customHeight="1" x14ac:dyDescent="0.25">
      <c r="A236" s="49"/>
      <c r="B236" s="1"/>
      <c r="C236" s="1"/>
      <c r="D236" s="1"/>
    </row>
    <row r="237" spans="1:4" ht="12.75" customHeight="1" x14ac:dyDescent="0.25">
      <c r="A237" s="49"/>
      <c r="B237" s="1"/>
      <c r="C237" s="1"/>
      <c r="D237" s="1"/>
    </row>
    <row r="238" spans="1:4" ht="12.75" customHeight="1" x14ac:dyDescent="0.25">
      <c r="A238" s="49"/>
      <c r="B238" s="1"/>
      <c r="C238" s="1"/>
      <c r="D238" s="1"/>
    </row>
    <row r="239" spans="1:4" ht="12.75" customHeight="1" x14ac:dyDescent="0.25">
      <c r="A239" s="49"/>
      <c r="B239" s="1"/>
      <c r="C239" s="1"/>
      <c r="D239" s="1"/>
    </row>
    <row r="240" spans="1:4" ht="12.75" customHeight="1" x14ac:dyDescent="0.25">
      <c r="A240" s="49"/>
      <c r="B240" s="1"/>
      <c r="C240" s="1"/>
      <c r="D240" s="1"/>
    </row>
    <row r="241" spans="1:4" ht="12.75" customHeight="1" x14ac:dyDescent="0.25">
      <c r="A241" s="49"/>
      <c r="B241" s="1"/>
      <c r="C241" s="1"/>
      <c r="D241" s="1"/>
    </row>
    <row r="242" spans="1:4" ht="12.75" customHeight="1" x14ac:dyDescent="0.25">
      <c r="A242" s="49"/>
      <c r="B242" s="1"/>
      <c r="C242" s="1"/>
      <c r="D242" s="1"/>
    </row>
    <row r="243" spans="1:4" ht="12.75" customHeight="1" x14ac:dyDescent="0.25">
      <c r="A243" s="49"/>
      <c r="B243" s="1"/>
      <c r="C243" s="1"/>
      <c r="D243" s="1"/>
    </row>
    <row r="244" spans="1:4" ht="12.75" customHeight="1" x14ac:dyDescent="0.25">
      <c r="A244" s="49"/>
      <c r="B244" s="1"/>
      <c r="C244" s="1"/>
      <c r="D244" s="1"/>
    </row>
    <row r="245" spans="1:4" ht="12.75" customHeight="1" x14ac:dyDescent="0.25">
      <c r="A245" s="49"/>
      <c r="B245" s="1"/>
      <c r="C245" s="1"/>
      <c r="D245" s="1"/>
    </row>
    <row r="246" spans="1:4" ht="12.75" customHeight="1" x14ac:dyDescent="0.25">
      <c r="A246" s="49"/>
      <c r="B246" s="1"/>
      <c r="C246" s="1"/>
      <c r="D246" s="1"/>
    </row>
    <row r="247" spans="1:4" ht="12.75" customHeight="1" x14ac:dyDescent="0.25">
      <c r="A247" s="49"/>
      <c r="B247" s="1"/>
      <c r="C247" s="1"/>
      <c r="D247" s="1"/>
    </row>
    <row r="248" spans="1:4" ht="12.75" customHeight="1" x14ac:dyDescent="0.25">
      <c r="A248" s="49"/>
      <c r="B248" s="1"/>
      <c r="C248" s="1"/>
      <c r="D248" s="1"/>
    </row>
    <row r="249" spans="1:4" ht="12.75" customHeight="1" x14ac:dyDescent="0.25">
      <c r="A249" s="49"/>
      <c r="B249" s="1"/>
      <c r="C249" s="1"/>
      <c r="D249" s="1"/>
    </row>
    <row r="250" spans="1:4" ht="12.75" customHeight="1" x14ac:dyDescent="0.25">
      <c r="A250" s="49"/>
      <c r="B250" s="1"/>
      <c r="C250" s="1"/>
      <c r="D250" s="1"/>
    </row>
    <row r="251" spans="1:4" ht="12.75" customHeight="1" x14ac:dyDescent="0.25">
      <c r="A251" s="49"/>
      <c r="B251" s="1"/>
      <c r="C251" s="1"/>
      <c r="D251" s="1"/>
    </row>
    <row r="252" spans="1:4" ht="12.75" customHeight="1" x14ac:dyDescent="0.25">
      <c r="A252" s="49"/>
      <c r="B252" s="1"/>
      <c r="C252" s="1"/>
      <c r="D252" s="1"/>
    </row>
    <row r="253" spans="1:4" ht="12.75" customHeight="1" x14ac:dyDescent="0.25">
      <c r="A253" s="49"/>
      <c r="B253" s="1"/>
      <c r="C253" s="1"/>
      <c r="D253" s="1"/>
    </row>
    <row r="254" spans="1:4" ht="12.75" customHeight="1" x14ac:dyDescent="0.25">
      <c r="A254" s="49"/>
      <c r="B254" s="1"/>
      <c r="C254" s="1"/>
      <c r="D254" s="1"/>
    </row>
    <row r="255" spans="1:4" ht="12.75" customHeight="1" x14ac:dyDescent="0.25">
      <c r="A255" s="49"/>
      <c r="B255" s="1"/>
      <c r="C255" s="1"/>
      <c r="D255" s="1"/>
    </row>
    <row r="256" spans="1:4" ht="12.75" customHeight="1" x14ac:dyDescent="0.25">
      <c r="A256" s="49"/>
      <c r="B256" s="1"/>
      <c r="C256" s="1"/>
      <c r="D256" s="1"/>
    </row>
    <row r="257" spans="1:4" ht="12.75" customHeight="1" x14ac:dyDescent="0.25">
      <c r="A257" s="49"/>
      <c r="B257" s="1"/>
      <c r="C257" s="1"/>
      <c r="D257" s="1"/>
    </row>
    <row r="258" spans="1:4" ht="12.75" customHeight="1" x14ac:dyDescent="0.25">
      <c r="A258" s="49"/>
      <c r="B258" s="1"/>
      <c r="C258" s="1"/>
      <c r="D258" s="1"/>
    </row>
    <row r="259" spans="1:4" ht="12.75" customHeight="1" x14ac:dyDescent="0.25">
      <c r="A259" s="49"/>
      <c r="B259" s="1"/>
      <c r="C259" s="1"/>
      <c r="D259" s="1"/>
    </row>
    <row r="260" spans="1:4" ht="12.75" customHeight="1" x14ac:dyDescent="0.25">
      <c r="A260" s="49"/>
      <c r="B260" s="1"/>
      <c r="C260" s="1"/>
      <c r="D260" s="1"/>
    </row>
    <row r="261" spans="1:4" ht="12.75" customHeight="1" x14ac:dyDescent="0.25">
      <c r="A261" s="49"/>
      <c r="B261" s="1"/>
      <c r="C261" s="1"/>
      <c r="D261" s="1"/>
    </row>
    <row r="262" spans="1:4" ht="12.75" customHeight="1" x14ac:dyDescent="0.25">
      <c r="A262" s="49"/>
      <c r="B262" s="1"/>
      <c r="C262" s="1"/>
      <c r="D262" s="1"/>
    </row>
    <row r="263" spans="1:4" ht="12.75" customHeight="1" x14ac:dyDescent="0.25">
      <c r="A263" s="49"/>
      <c r="B263" s="1"/>
      <c r="C263" s="1"/>
      <c r="D263" s="1"/>
    </row>
    <row r="264" spans="1:4" ht="12.75" customHeight="1" x14ac:dyDescent="0.25">
      <c r="A264" s="49"/>
      <c r="B264" s="1"/>
      <c r="C264" s="1"/>
      <c r="D264" s="1"/>
    </row>
    <row r="265" spans="1:4" ht="12.75" customHeight="1" x14ac:dyDescent="0.25">
      <c r="A265" s="49"/>
      <c r="B265" s="1"/>
      <c r="C265" s="1"/>
      <c r="D265" s="1"/>
    </row>
    <row r="266" spans="1:4" ht="12.75" customHeight="1" x14ac:dyDescent="0.25">
      <c r="A266" s="49"/>
      <c r="B266" s="1"/>
      <c r="C266" s="1"/>
      <c r="D266" s="1"/>
    </row>
    <row r="267" spans="1:4" ht="12.75" customHeight="1" x14ac:dyDescent="0.25">
      <c r="A267" s="49"/>
      <c r="B267" s="1"/>
      <c r="C267" s="1"/>
      <c r="D267" s="1"/>
    </row>
    <row r="268" spans="1:4" ht="12.75" customHeight="1" x14ac:dyDescent="0.25">
      <c r="A268" s="49"/>
      <c r="B268" s="1"/>
      <c r="C268" s="1"/>
      <c r="D268" s="1"/>
    </row>
    <row r="269" spans="1:4" ht="12.75" customHeight="1" x14ac:dyDescent="0.25">
      <c r="A269" s="49"/>
      <c r="B269" s="1"/>
      <c r="C269" s="1"/>
      <c r="D269" s="1"/>
    </row>
    <row r="270" spans="1:4" ht="12.75" customHeight="1" x14ac:dyDescent="0.25">
      <c r="A270" s="49"/>
      <c r="B270" s="1"/>
      <c r="C270" s="1"/>
      <c r="D270" s="1"/>
    </row>
    <row r="271" spans="1:4" ht="12.75" customHeight="1" x14ac:dyDescent="0.25">
      <c r="A271" s="49"/>
      <c r="B271" s="1"/>
      <c r="C271" s="1"/>
      <c r="D271" s="1"/>
    </row>
    <row r="272" spans="1:4" ht="12.75" customHeight="1" x14ac:dyDescent="0.25">
      <c r="A272" s="49"/>
      <c r="B272" s="1"/>
      <c r="C272" s="1"/>
      <c r="D272" s="1"/>
    </row>
    <row r="273" spans="1:4" ht="12.75" customHeight="1" x14ac:dyDescent="0.25">
      <c r="A273" s="49"/>
      <c r="B273" s="1"/>
      <c r="C273" s="1"/>
      <c r="D273" s="1"/>
    </row>
    <row r="274" spans="1:4" ht="12.75" customHeight="1" x14ac:dyDescent="0.25">
      <c r="A274" s="49"/>
      <c r="B274" s="1"/>
      <c r="C274" s="1"/>
      <c r="D274" s="1"/>
    </row>
    <row r="275" spans="1:4" ht="12.75" customHeight="1" x14ac:dyDescent="0.25">
      <c r="A275" s="49"/>
      <c r="B275" s="1"/>
      <c r="C275" s="1"/>
      <c r="D275" s="1"/>
    </row>
    <row r="276" spans="1:4" ht="12.75" customHeight="1" x14ac:dyDescent="0.25">
      <c r="A276" s="49"/>
      <c r="B276" s="1"/>
      <c r="C276" s="1"/>
      <c r="D276" s="1"/>
    </row>
    <row r="277" spans="1:4" ht="12.75" customHeight="1" x14ac:dyDescent="0.25">
      <c r="A277" s="49"/>
      <c r="B277" s="1"/>
      <c r="C277" s="1"/>
      <c r="D277" s="1"/>
    </row>
    <row r="278" spans="1:4" ht="12.75" customHeight="1" x14ac:dyDescent="0.25">
      <c r="A278" s="49"/>
      <c r="B278" s="1"/>
      <c r="C278" s="1"/>
      <c r="D278" s="1"/>
    </row>
    <row r="279" spans="1:4" ht="12.75" customHeight="1" x14ac:dyDescent="0.25">
      <c r="A279" s="49"/>
      <c r="B279" s="1"/>
      <c r="C279" s="1"/>
      <c r="D279" s="1"/>
    </row>
    <row r="280" spans="1:4" ht="12.75" customHeight="1" x14ac:dyDescent="0.25">
      <c r="A280" s="49"/>
      <c r="B280" s="1"/>
      <c r="C280" s="1"/>
      <c r="D280" s="1"/>
    </row>
    <row r="281" spans="1:4" ht="12.75" customHeight="1" x14ac:dyDescent="0.25">
      <c r="A281" s="49"/>
      <c r="B281" s="1"/>
      <c r="C281" s="1"/>
      <c r="D281" s="1"/>
    </row>
    <row r="282" spans="1:4" ht="12.75" customHeight="1" x14ac:dyDescent="0.25">
      <c r="A282" s="49"/>
      <c r="B282" s="1"/>
      <c r="C282" s="1"/>
      <c r="D282" s="1"/>
    </row>
    <row r="283" spans="1:4" ht="12.75" customHeight="1" x14ac:dyDescent="0.25">
      <c r="A283" s="49"/>
      <c r="B283" s="1"/>
      <c r="C283" s="1"/>
      <c r="D283" s="1"/>
    </row>
    <row r="284" spans="1:4" ht="12.75" customHeight="1" x14ac:dyDescent="0.25">
      <c r="A284" s="49"/>
      <c r="B284" s="1"/>
      <c r="C284" s="1"/>
      <c r="D284" s="1"/>
    </row>
    <row r="285" spans="1:4" ht="12.75" customHeight="1" x14ac:dyDescent="0.25">
      <c r="A285" s="49"/>
      <c r="B285" s="1"/>
      <c r="C285" s="1"/>
      <c r="D285" s="1"/>
    </row>
    <row r="286" spans="1:4" ht="12.75" customHeight="1" x14ac:dyDescent="0.25">
      <c r="A286" s="49"/>
      <c r="B286" s="1"/>
      <c r="C286" s="1"/>
      <c r="D286" s="1"/>
    </row>
    <row r="287" spans="1:4" ht="12.75" customHeight="1" x14ac:dyDescent="0.25">
      <c r="A287" s="49"/>
      <c r="B287" s="1"/>
      <c r="C287" s="1"/>
      <c r="D287" s="1"/>
    </row>
    <row r="288" spans="1:4" ht="12.75" customHeight="1" x14ac:dyDescent="0.25">
      <c r="A288" s="49"/>
      <c r="B288" s="1"/>
      <c r="C288" s="1"/>
      <c r="D288" s="1"/>
    </row>
    <row r="289" spans="1:4" ht="12.75" customHeight="1" x14ac:dyDescent="0.25">
      <c r="A289" s="49"/>
      <c r="B289" s="1"/>
      <c r="C289" s="1"/>
      <c r="D289" s="1"/>
    </row>
    <row r="290" spans="1:4" ht="12.75" customHeight="1" x14ac:dyDescent="0.25">
      <c r="A290" s="49"/>
      <c r="B290" s="1"/>
      <c r="C290" s="1"/>
      <c r="D290" s="1"/>
    </row>
    <row r="291" spans="1:4" ht="12.75" customHeight="1" x14ac:dyDescent="0.25">
      <c r="A291" s="49"/>
      <c r="B291" s="1"/>
      <c r="C291" s="1"/>
      <c r="D291" s="1"/>
    </row>
    <row r="292" spans="1:4" ht="12.75" customHeight="1" x14ac:dyDescent="0.25">
      <c r="A292" s="49"/>
      <c r="B292" s="1"/>
      <c r="C292" s="1"/>
      <c r="D292" s="1"/>
    </row>
    <row r="293" spans="1:4" ht="12.75" customHeight="1" x14ac:dyDescent="0.25">
      <c r="A293" s="49"/>
      <c r="B293" s="1"/>
      <c r="C293" s="1"/>
      <c r="D293" s="1"/>
    </row>
    <row r="294" spans="1:4" ht="12.75" customHeight="1" x14ac:dyDescent="0.25">
      <c r="A294" s="49"/>
      <c r="B294" s="1"/>
      <c r="C294" s="1"/>
      <c r="D294" s="1"/>
    </row>
    <row r="295" spans="1:4" ht="12.75" customHeight="1" x14ac:dyDescent="0.25">
      <c r="A295" s="49"/>
      <c r="B295" s="1"/>
      <c r="C295" s="1"/>
      <c r="D295" s="1"/>
    </row>
    <row r="296" spans="1:4" ht="12.75" customHeight="1" x14ac:dyDescent="0.25">
      <c r="A296" s="49"/>
      <c r="B296" s="1"/>
      <c r="C296" s="1"/>
      <c r="D296" s="1"/>
    </row>
    <row r="297" spans="1:4" ht="12.75" customHeight="1" x14ac:dyDescent="0.25">
      <c r="A297" s="49"/>
      <c r="B297" s="1"/>
      <c r="C297" s="1"/>
      <c r="D297" s="1"/>
    </row>
    <row r="298" spans="1:4" ht="12.75" customHeight="1" x14ac:dyDescent="0.25">
      <c r="A298" s="49"/>
      <c r="B298" s="1"/>
      <c r="C298" s="1"/>
      <c r="D298" s="1"/>
    </row>
    <row r="299" spans="1:4" ht="12.75" customHeight="1" x14ac:dyDescent="0.25">
      <c r="A299" s="49"/>
      <c r="B299" s="1"/>
      <c r="C299" s="1"/>
      <c r="D299" s="1"/>
    </row>
    <row r="300" spans="1:4" ht="12.75" customHeight="1" x14ac:dyDescent="0.25">
      <c r="A300" s="49"/>
      <c r="B300" s="1"/>
      <c r="C300" s="1"/>
      <c r="D300" s="1"/>
    </row>
    <row r="301" spans="1:4" ht="12.75" customHeight="1" x14ac:dyDescent="0.25">
      <c r="A301" s="49"/>
      <c r="B301" s="1"/>
      <c r="C301" s="1"/>
      <c r="D301" s="1"/>
    </row>
    <row r="302" spans="1:4" ht="12.75" customHeight="1" x14ac:dyDescent="0.25">
      <c r="A302" s="49"/>
      <c r="B302" s="1"/>
      <c r="C302" s="1"/>
      <c r="D302" s="1"/>
    </row>
    <row r="303" spans="1:4" ht="12.75" customHeight="1" x14ac:dyDescent="0.25">
      <c r="A303" s="49"/>
      <c r="B303" s="1"/>
      <c r="C303" s="1"/>
      <c r="D303" s="1"/>
    </row>
    <row r="304" spans="1:4" ht="12.75" customHeight="1" x14ac:dyDescent="0.25">
      <c r="A304" s="49"/>
      <c r="B304" s="1"/>
      <c r="C304" s="1"/>
      <c r="D304" s="1"/>
    </row>
    <row r="305" spans="1:4" ht="12.75" customHeight="1" x14ac:dyDescent="0.25">
      <c r="A305" s="49"/>
      <c r="B305" s="1"/>
      <c r="C305" s="1"/>
      <c r="D305" s="1"/>
    </row>
    <row r="306" spans="1:4" ht="12.75" customHeight="1" x14ac:dyDescent="0.25">
      <c r="A306" s="49"/>
      <c r="B306" s="1"/>
      <c r="C306" s="1"/>
      <c r="D306" s="1"/>
    </row>
    <row r="307" spans="1:4" ht="12.75" customHeight="1" x14ac:dyDescent="0.25">
      <c r="A307" s="49"/>
      <c r="B307" s="1"/>
      <c r="C307" s="1"/>
      <c r="D307" s="1"/>
    </row>
    <row r="308" spans="1:4" ht="12.75" customHeight="1" x14ac:dyDescent="0.25">
      <c r="A308" s="49"/>
      <c r="B308" s="1"/>
      <c r="C308" s="1"/>
      <c r="D308" s="1"/>
    </row>
    <row r="309" spans="1:4" ht="12.75" customHeight="1" x14ac:dyDescent="0.25">
      <c r="A309" s="49"/>
      <c r="B309" s="1"/>
      <c r="C309" s="1"/>
      <c r="D309" s="1"/>
    </row>
    <row r="310" spans="1:4" ht="12.75" customHeight="1" x14ac:dyDescent="0.25">
      <c r="A310" s="49"/>
      <c r="B310" s="1"/>
      <c r="C310" s="1"/>
      <c r="D310" s="1"/>
    </row>
    <row r="311" spans="1:4" ht="12.75" customHeight="1" x14ac:dyDescent="0.25">
      <c r="A311" s="49"/>
      <c r="B311" s="1"/>
      <c r="C311" s="1"/>
      <c r="D311" s="1"/>
    </row>
    <row r="312" spans="1:4" ht="12.75" customHeight="1" x14ac:dyDescent="0.25">
      <c r="A312" s="49"/>
      <c r="B312" s="1"/>
      <c r="C312" s="1"/>
      <c r="D312" s="1"/>
    </row>
    <row r="313" spans="1:4" ht="12.75" customHeight="1" x14ac:dyDescent="0.25">
      <c r="A313" s="49"/>
      <c r="B313" s="1"/>
      <c r="C313" s="1"/>
      <c r="D313" s="1"/>
    </row>
    <row r="314" spans="1:4" ht="12.75" customHeight="1" x14ac:dyDescent="0.25">
      <c r="A314" s="49"/>
      <c r="B314" s="1"/>
      <c r="C314" s="1"/>
      <c r="D314" s="1"/>
    </row>
    <row r="315" spans="1:4" ht="12.75" customHeight="1" x14ac:dyDescent="0.25">
      <c r="A315" s="49"/>
      <c r="B315" s="1"/>
      <c r="C315" s="1"/>
      <c r="D315" s="1"/>
    </row>
    <row r="316" spans="1:4" ht="12.75" customHeight="1" x14ac:dyDescent="0.25">
      <c r="A316" s="49"/>
      <c r="B316" s="1"/>
      <c r="C316" s="1"/>
      <c r="D316" s="1"/>
    </row>
    <row r="317" spans="1:4" ht="12.75" customHeight="1" x14ac:dyDescent="0.25">
      <c r="A317" s="49"/>
      <c r="B317" s="1"/>
      <c r="C317" s="1"/>
      <c r="D317" s="1"/>
    </row>
    <row r="318" spans="1:4" ht="12.75" customHeight="1" x14ac:dyDescent="0.25">
      <c r="A318" s="49"/>
      <c r="B318" s="1"/>
      <c r="C318" s="1"/>
      <c r="D318" s="1"/>
    </row>
    <row r="319" spans="1:4" ht="12.75" customHeight="1" x14ac:dyDescent="0.25">
      <c r="A319" s="49"/>
      <c r="B319" s="1"/>
      <c r="C319" s="1"/>
      <c r="D319" s="1"/>
    </row>
    <row r="320" spans="1:4" ht="12.75" customHeight="1" x14ac:dyDescent="0.25">
      <c r="A320" s="49"/>
      <c r="B320" s="1"/>
      <c r="C320" s="1"/>
      <c r="D320" s="1"/>
    </row>
    <row r="321" spans="1:4" ht="12.75" customHeight="1" x14ac:dyDescent="0.25">
      <c r="A321" s="49"/>
      <c r="B321" s="1"/>
      <c r="C321" s="1"/>
      <c r="D321" s="1"/>
    </row>
    <row r="322" spans="1:4" ht="12.75" customHeight="1" x14ac:dyDescent="0.25">
      <c r="A322" s="49"/>
      <c r="B322" s="1"/>
      <c r="C322" s="1"/>
      <c r="D322" s="1"/>
    </row>
    <row r="323" spans="1:4" ht="12.75" customHeight="1" x14ac:dyDescent="0.25">
      <c r="A323" s="49"/>
      <c r="B323" s="1"/>
      <c r="C323" s="1"/>
      <c r="D323" s="1"/>
    </row>
    <row r="324" spans="1:4" ht="12.75" customHeight="1" x14ac:dyDescent="0.25">
      <c r="A324" s="49"/>
      <c r="B324" s="1"/>
      <c r="C324" s="1"/>
      <c r="D324" s="1"/>
    </row>
    <row r="325" spans="1:4" ht="12.75" customHeight="1" x14ac:dyDescent="0.25">
      <c r="A325" s="49"/>
      <c r="B325" s="1"/>
      <c r="C325" s="1"/>
      <c r="D325" s="1"/>
    </row>
    <row r="326" spans="1:4" ht="12.75" customHeight="1" x14ac:dyDescent="0.25">
      <c r="A326" s="49"/>
      <c r="B326" s="1"/>
      <c r="C326" s="1"/>
      <c r="D326" s="1"/>
    </row>
    <row r="327" spans="1:4" ht="12.75" customHeight="1" x14ac:dyDescent="0.25">
      <c r="A327" s="49"/>
      <c r="B327" s="1"/>
      <c r="C327" s="1"/>
      <c r="D327" s="1"/>
    </row>
    <row r="328" spans="1:4" ht="12.75" customHeight="1" x14ac:dyDescent="0.25">
      <c r="A328" s="49"/>
      <c r="B328" s="1"/>
      <c r="C328" s="1"/>
      <c r="D328" s="1"/>
    </row>
    <row r="329" spans="1:4" ht="12.75" customHeight="1" x14ac:dyDescent="0.25">
      <c r="A329" s="49"/>
      <c r="B329" s="1"/>
      <c r="C329" s="1"/>
      <c r="D329" s="1"/>
    </row>
    <row r="330" spans="1:4" ht="12.75" customHeight="1" x14ac:dyDescent="0.25">
      <c r="A330" s="49"/>
      <c r="B330" s="1"/>
      <c r="C330" s="1"/>
      <c r="D330" s="1"/>
    </row>
    <row r="331" spans="1:4" ht="12.75" customHeight="1" x14ac:dyDescent="0.25">
      <c r="A331" s="49"/>
      <c r="B331" s="1"/>
      <c r="C331" s="1"/>
      <c r="D331" s="1"/>
    </row>
    <row r="332" spans="1:4" ht="12.75" customHeight="1" x14ac:dyDescent="0.25">
      <c r="A332" s="49"/>
      <c r="B332" s="1"/>
      <c r="C332" s="1"/>
      <c r="D332" s="1"/>
    </row>
    <row r="333" spans="1:4" ht="12.75" customHeight="1" x14ac:dyDescent="0.25">
      <c r="A333" s="49"/>
      <c r="B333" s="1"/>
      <c r="C333" s="1"/>
      <c r="D333" s="1"/>
    </row>
    <row r="334" spans="1:4" ht="12.75" customHeight="1" x14ac:dyDescent="0.25">
      <c r="A334" s="49"/>
      <c r="B334" s="1"/>
      <c r="C334" s="1"/>
      <c r="D334" s="1"/>
    </row>
    <row r="335" spans="1:4" ht="12.75" customHeight="1" x14ac:dyDescent="0.25">
      <c r="A335" s="49"/>
      <c r="B335" s="1"/>
      <c r="C335" s="1"/>
      <c r="D335" s="1"/>
    </row>
    <row r="336" spans="1:4" ht="12.75" customHeight="1" x14ac:dyDescent="0.25">
      <c r="A336" s="49"/>
      <c r="B336" s="1"/>
      <c r="C336" s="1"/>
      <c r="D336" s="1"/>
    </row>
    <row r="337" spans="1:4" ht="12.75" customHeight="1" x14ac:dyDescent="0.25">
      <c r="A337" s="49"/>
      <c r="B337" s="1"/>
      <c r="C337" s="1"/>
      <c r="D337" s="1"/>
    </row>
    <row r="338" spans="1:4" ht="12.75" customHeight="1" x14ac:dyDescent="0.25">
      <c r="A338" s="49"/>
      <c r="B338" s="1"/>
      <c r="C338" s="1"/>
      <c r="D338" s="1"/>
    </row>
    <row r="339" spans="1:4" ht="12.75" customHeight="1" x14ac:dyDescent="0.25">
      <c r="A339" s="49"/>
      <c r="B339" s="1"/>
      <c r="C339" s="1"/>
      <c r="D339" s="1"/>
    </row>
    <row r="340" spans="1:4" ht="12.75" customHeight="1" x14ac:dyDescent="0.25">
      <c r="A340" s="49"/>
      <c r="B340" s="1"/>
      <c r="C340" s="1"/>
      <c r="D340" s="1"/>
    </row>
    <row r="341" spans="1:4" ht="12.75" customHeight="1" x14ac:dyDescent="0.25">
      <c r="A341" s="49"/>
      <c r="B341" s="1"/>
      <c r="C341" s="1"/>
      <c r="D341" s="1"/>
    </row>
    <row r="342" spans="1:4" ht="12.75" customHeight="1" x14ac:dyDescent="0.25">
      <c r="A342" s="49"/>
      <c r="B342" s="1"/>
      <c r="C342" s="1"/>
      <c r="D342" s="1"/>
    </row>
    <row r="343" spans="1:4" ht="12.75" customHeight="1" x14ac:dyDescent="0.25">
      <c r="A343" s="49"/>
      <c r="B343" s="1"/>
      <c r="C343" s="1"/>
      <c r="D343" s="1"/>
    </row>
    <row r="344" spans="1:4" ht="12.75" customHeight="1" x14ac:dyDescent="0.25">
      <c r="A344" s="49"/>
      <c r="B344" s="1"/>
      <c r="C344" s="1"/>
      <c r="D344" s="1"/>
    </row>
    <row r="345" spans="1:4" ht="12.75" customHeight="1" x14ac:dyDescent="0.25">
      <c r="A345" s="49"/>
      <c r="B345" s="1"/>
      <c r="C345" s="1"/>
      <c r="D345" s="1"/>
    </row>
    <row r="346" spans="1:4" ht="12.75" customHeight="1" x14ac:dyDescent="0.25">
      <c r="A346" s="49"/>
      <c r="B346" s="1"/>
      <c r="C346" s="1"/>
      <c r="D346" s="1"/>
    </row>
    <row r="347" spans="1:4" ht="12.75" customHeight="1" x14ac:dyDescent="0.25">
      <c r="A347" s="49"/>
      <c r="B347" s="1"/>
      <c r="C347" s="1"/>
      <c r="D347" s="1"/>
    </row>
    <row r="348" spans="1:4" ht="12.75" customHeight="1" x14ac:dyDescent="0.25">
      <c r="A348" s="49"/>
      <c r="B348" s="1"/>
      <c r="C348" s="1"/>
      <c r="D348" s="1"/>
    </row>
    <row r="349" spans="1:4" ht="12.75" customHeight="1" x14ac:dyDescent="0.25">
      <c r="A349" s="49"/>
      <c r="B349" s="1"/>
      <c r="C349" s="1"/>
      <c r="D349" s="1"/>
    </row>
    <row r="350" spans="1:4" ht="12.75" customHeight="1" x14ac:dyDescent="0.25">
      <c r="A350" s="49"/>
      <c r="B350" s="1"/>
      <c r="C350" s="1"/>
      <c r="D350" s="1"/>
    </row>
    <row r="351" spans="1:4" ht="12.75" customHeight="1" x14ac:dyDescent="0.25">
      <c r="A351" s="49"/>
      <c r="B351" s="1"/>
      <c r="C351" s="1"/>
      <c r="D351" s="1"/>
    </row>
    <row r="352" spans="1:4" ht="12.75" customHeight="1" x14ac:dyDescent="0.25">
      <c r="A352" s="49"/>
      <c r="B352" s="1"/>
      <c r="C352" s="1"/>
      <c r="D352" s="1"/>
    </row>
    <row r="353" spans="1:4" ht="12.75" customHeight="1" x14ac:dyDescent="0.25">
      <c r="A353" s="49"/>
      <c r="B353" s="1"/>
      <c r="C353" s="1"/>
      <c r="D353" s="1"/>
    </row>
    <row r="354" spans="1:4" ht="12.75" customHeight="1" x14ac:dyDescent="0.25">
      <c r="A354" s="49"/>
      <c r="B354" s="1"/>
      <c r="C354" s="1"/>
      <c r="D354" s="1"/>
    </row>
    <row r="355" spans="1:4" ht="12.75" customHeight="1" x14ac:dyDescent="0.25">
      <c r="A355" s="49"/>
      <c r="B355" s="1"/>
      <c r="C355" s="1"/>
      <c r="D355" s="1"/>
    </row>
    <row r="356" spans="1:4" ht="12.75" customHeight="1" x14ac:dyDescent="0.25">
      <c r="A356" s="49"/>
      <c r="B356" s="1"/>
      <c r="C356" s="1"/>
      <c r="D356" s="1"/>
    </row>
    <row r="357" spans="1:4" ht="12.75" customHeight="1" x14ac:dyDescent="0.25">
      <c r="A357" s="49"/>
      <c r="B357" s="1"/>
      <c r="C357" s="1"/>
      <c r="D357" s="1"/>
    </row>
    <row r="358" spans="1:4" ht="12.75" customHeight="1" x14ac:dyDescent="0.25">
      <c r="A358" s="49"/>
      <c r="B358" s="1"/>
      <c r="C358" s="1"/>
      <c r="D358" s="1"/>
    </row>
    <row r="359" spans="1:4" ht="12.75" customHeight="1" x14ac:dyDescent="0.25">
      <c r="A359" s="49"/>
      <c r="B359" s="1"/>
      <c r="C359" s="1"/>
      <c r="D359" s="1"/>
    </row>
    <row r="360" spans="1:4" ht="12.75" customHeight="1" x14ac:dyDescent="0.25">
      <c r="A360" s="49"/>
      <c r="B360" s="1"/>
      <c r="C360" s="1"/>
      <c r="D360" s="1"/>
    </row>
    <row r="361" spans="1:4" ht="12.75" customHeight="1" x14ac:dyDescent="0.25">
      <c r="A361" s="49"/>
      <c r="B361" s="1"/>
      <c r="C361" s="1"/>
      <c r="D361" s="1"/>
    </row>
    <row r="362" spans="1:4" ht="12.75" customHeight="1" x14ac:dyDescent="0.25">
      <c r="A362" s="49"/>
      <c r="B362" s="1"/>
      <c r="C362" s="1"/>
      <c r="D362" s="1"/>
    </row>
    <row r="363" spans="1:4" ht="12.75" customHeight="1" x14ac:dyDescent="0.25">
      <c r="A363" s="49"/>
      <c r="B363" s="1"/>
      <c r="C363" s="1"/>
      <c r="D363" s="1"/>
    </row>
    <row r="364" spans="1:4" ht="12.75" customHeight="1" x14ac:dyDescent="0.25">
      <c r="A364" s="49"/>
      <c r="B364" s="1"/>
      <c r="C364" s="1"/>
      <c r="D364" s="1"/>
    </row>
    <row r="365" spans="1:4" ht="12.75" customHeight="1" x14ac:dyDescent="0.25">
      <c r="A365" s="49"/>
      <c r="B365" s="1"/>
      <c r="C365" s="1"/>
      <c r="D365" s="1"/>
    </row>
    <row r="366" spans="1:4" ht="12.75" customHeight="1" x14ac:dyDescent="0.25">
      <c r="A366" s="49"/>
      <c r="B366" s="1"/>
      <c r="C366" s="1"/>
      <c r="D366" s="1"/>
    </row>
    <row r="367" spans="1:4" ht="12.75" customHeight="1" x14ac:dyDescent="0.25">
      <c r="A367" s="49"/>
      <c r="B367" s="1"/>
      <c r="C367" s="1"/>
      <c r="D367" s="1"/>
    </row>
    <row r="368" spans="1:4" ht="12.75" customHeight="1" x14ac:dyDescent="0.25">
      <c r="A368" s="49"/>
      <c r="B368" s="1"/>
      <c r="C368" s="1"/>
      <c r="D368" s="1"/>
    </row>
    <row r="369" spans="1:4" ht="12.75" customHeight="1" x14ac:dyDescent="0.25">
      <c r="A369" s="49"/>
      <c r="B369" s="1"/>
      <c r="C369" s="1"/>
      <c r="D369" s="1"/>
    </row>
    <row r="370" spans="1:4" ht="12.75" customHeight="1" x14ac:dyDescent="0.25">
      <c r="A370" s="49"/>
      <c r="B370" s="1"/>
      <c r="C370" s="1"/>
      <c r="D370" s="1"/>
    </row>
    <row r="371" spans="1:4" ht="12.75" customHeight="1" x14ac:dyDescent="0.25">
      <c r="A371" s="49"/>
      <c r="B371" s="1"/>
      <c r="C371" s="1"/>
      <c r="D371" s="1"/>
    </row>
    <row r="372" spans="1:4" ht="12.75" customHeight="1" x14ac:dyDescent="0.25">
      <c r="A372" s="49"/>
      <c r="B372" s="1"/>
      <c r="C372" s="1"/>
      <c r="D372" s="1"/>
    </row>
    <row r="373" spans="1:4" ht="12.75" customHeight="1" x14ac:dyDescent="0.25">
      <c r="A373" s="49"/>
      <c r="B373" s="1"/>
      <c r="C373" s="1"/>
      <c r="D373" s="1"/>
    </row>
    <row r="374" spans="1:4" ht="12.75" customHeight="1" x14ac:dyDescent="0.25">
      <c r="A374" s="49"/>
      <c r="B374" s="1"/>
      <c r="C374" s="1"/>
      <c r="D374" s="1"/>
    </row>
    <row r="375" spans="1:4" ht="12.75" customHeight="1" x14ac:dyDescent="0.25">
      <c r="A375" s="49"/>
      <c r="B375" s="1"/>
      <c r="C375" s="1"/>
      <c r="D375" s="1"/>
    </row>
    <row r="376" spans="1:4" ht="12.75" customHeight="1" x14ac:dyDescent="0.25">
      <c r="A376" s="49"/>
      <c r="B376" s="1"/>
      <c r="C376" s="1"/>
      <c r="D376" s="1"/>
    </row>
    <row r="377" spans="1:4" ht="12.75" customHeight="1" x14ac:dyDescent="0.25">
      <c r="A377" s="49"/>
      <c r="B377" s="1"/>
      <c r="C377" s="1"/>
      <c r="D377" s="1"/>
    </row>
    <row r="378" spans="1:4" ht="12.75" customHeight="1" x14ac:dyDescent="0.25">
      <c r="A378" s="49"/>
      <c r="B378" s="1"/>
      <c r="C378" s="1"/>
      <c r="D378" s="1"/>
    </row>
    <row r="379" spans="1:4" ht="12.75" customHeight="1" x14ac:dyDescent="0.25">
      <c r="A379" s="49"/>
      <c r="B379" s="1"/>
      <c r="C379" s="1"/>
      <c r="D379" s="1"/>
    </row>
    <row r="380" spans="1:4" ht="12.75" customHeight="1" x14ac:dyDescent="0.25">
      <c r="A380" s="49"/>
      <c r="B380" s="1"/>
      <c r="C380" s="1"/>
      <c r="D380" s="1"/>
    </row>
    <row r="381" spans="1:4" ht="12.75" customHeight="1" x14ac:dyDescent="0.25">
      <c r="A381" s="49"/>
      <c r="B381" s="1"/>
      <c r="C381" s="1"/>
      <c r="D381" s="1"/>
    </row>
    <row r="382" spans="1:4" ht="12.75" customHeight="1" x14ac:dyDescent="0.25">
      <c r="A382" s="49"/>
      <c r="B382" s="1"/>
      <c r="C382" s="1"/>
      <c r="D382" s="1"/>
    </row>
    <row r="383" spans="1:4" ht="12.75" customHeight="1" x14ac:dyDescent="0.25">
      <c r="A383" s="49"/>
      <c r="B383" s="1"/>
      <c r="C383" s="1"/>
      <c r="D383" s="1"/>
    </row>
    <row r="384" spans="1:4" ht="12.75" customHeight="1" x14ac:dyDescent="0.25">
      <c r="A384" s="49"/>
      <c r="B384" s="1"/>
      <c r="C384" s="1"/>
      <c r="D384" s="1"/>
    </row>
    <row r="385" spans="1:4" ht="12.75" customHeight="1" x14ac:dyDescent="0.25">
      <c r="A385" s="49"/>
      <c r="B385" s="1"/>
      <c r="C385" s="1"/>
      <c r="D385" s="1"/>
    </row>
    <row r="386" spans="1:4" ht="12.75" customHeight="1" x14ac:dyDescent="0.25">
      <c r="A386" s="49"/>
      <c r="B386" s="1"/>
      <c r="C386" s="1"/>
      <c r="D386" s="1"/>
    </row>
    <row r="387" spans="1:4" ht="12.75" customHeight="1" x14ac:dyDescent="0.25">
      <c r="A387" s="49"/>
      <c r="B387" s="1"/>
      <c r="C387" s="1"/>
      <c r="D387" s="1"/>
    </row>
    <row r="388" spans="1:4" ht="12.75" customHeight="1" x14ac:dyDescent="0.25">
      <c r="A388" s="49"/>
      <c r="B388" s="1"/>
      <c r="C388" s="1"/>
      <c r="D388" s="1"/>
    </row>
    <row r="389" spans="1:4" ht="12.75" customHeight="1" x14ac:dyDescent="0.25">
      <c r="A389" s="49"/>
      <c r="B389" s="1"/>
      <c r="C389" s="1"/>
      <c r="D389" s="1"/>
    </row>
    <row r="390" spans="1:4" ht="12.75" customHeight="1" x14ac:dyDescent="0.25">
      <c r="A390" s="49"/>
      <c r="B390" s="1"/>
      <c r="C390" s="1"/>
      <c r="D390" s="1"/>
    </row>
    <row r="391" spans="1:4" ht="12.75" customHeight="1" x14ac:dyDescent="0.25">
      <c r="A391" s="49"/>
      <c r="B391" s="1"/>
      <c r="C391" s="1"/>
      <c r="D391" s="1"/>
    </row>
    <row r="392" spans="1:4" ht="12.75" customHeight="1" x14ac:dyDescent="0.25">
      <c r="A392" s="49"/>
      <c r="B392" s="1"/>
      <c r="C392" s="1"/>
      <c r="D392" s="1"/>
    </row>
    <row r="393" spans="1:4" ht="12.75" customHeight="1" x14ac:dyDescent="0.25">
      <c r="A393" s="49"/>
      <c r="B393" s="1"/>
      <c r="C393" s="1"/>
      <c r="D393" s="1"/>
    </row>
    <row r="394" spans="1:4" ht="12.75" customHeight="1" x14ac:dyDescent="0.25">
      <c r="A394" s="49"/>
      <c r="B394" s="1"/>
      <c r="C394" s="1"/>
      <c r="D394" s="1"/>
    </row>
    <row r="395" spans="1:4" ht="12.75" customHeight="1" x14ac:dyDescent="0.25">
      <c r="A395" s="49"/>
      <c r="B395" s="1"/>
      <c r="C395" s="1"/>
      <c r="D395" s="1"/>
    </row>
    <row r="396" spans="1:4" ht="12.75" customHeight="1" x14ac:dyDescent="0.25">
      <c r="A396" s="49"/>
      <c r="B396" s="1"/>
      <c r="C396" s="1"/>
      <c r="D396" s="1"/>
    </row>
    <row r="397" spans="1:4" ht="12.75" customHeight="1" x14ac:dyDescent="0.25">
      <c r="A397" s="49"/>
      <c r="B397" s="1"/>
      <c r="C397" s="1"/>
      <c r="D397" s="1"/>
    </row>
    <row r="398" spans="1:4" ht="12.75" customHeight="1" x14ac:dyDescent="0.25">
      <c r="A398" s="49"/>
      <c r="B398" s="1"/>
      <c r="C398" s="1"/>
      <c r="D398" s="1"/>
    </row>
    <row r="399" spans="1:4" ht="12.75" customHeight="1" x14ac:dyDescent="0.25">
      <c r="A399" s="49"/>
      <c r="B399" s="1"/>
      <c r="C399" s="1"/>
      <c r="D399" s="1"/>
    </row>
    <row r="400" spans="1:4" ht="12.75" customHeight="1" x14ac:dyDescent="0.25">
      <c r="A400" s="49"/>
      <c r="B400" s="1"/>
      <c r="C400" s="1"/>
      <c r="D400" s="1"/>
    </row>
    <row r="401" spans="1:4" ht="12.75" customHeight="1" x14ac:dyDescent="0.25">
      <c r="A401" s="49"/>
      <c r="B401" s="1"/>
      <c r="C401" s="1"/>
      <c r="D401" s="1"/>
    </row>
    <row r="402" spans="1:4" ht="12.75" customHeight="1" x14ac:dyDescent="0.25">
      <c r="A402" s="49"/>
      <c r="B402" s="1"/>
      <c r="C402" s="1"/>
      <c r="D402" s="1"/>
    </row>
    <row r="403" spans="1:4" ht="12.75" customHeight="1" x14ac:dyDescent="0.25">
      <c r="A403" s="49"/>
      <c r="B403" s="1"/>
      <c r="C403" s="1"/>
      <c r="D403" s="1"/>
    </row>
    <row r="404" spans="1:4" ht="12.75" customHeight="1" x14ac:dyDescent="0.25">
      <c r="A404" s="49"/>
      <c r="B404" s="1"/>
      <c r="C404" s="1"/>
      <c r="D404" s="1"/>
    </row>
    <row r="405" spans="1:4" ht="12.75" customHeight="1" x14ac:dyDescent="0.25">
      <c r="A405" s="49"/>
      <c r="B405" s="1"/>
      <c r="C405" s="1"/>
      <c r="D405" s="1"/>
    </row>
    <row r="406" spans="1:4" ht="12.75" customHeight="1" x14ac:dyDescent="0.25">
      <c r="A406" s="49"/>
      <c r="B406" s="1"/>
      <c r="C406" s="1"/>
      <c r="D406" s="1"/>
    </row>
    <row r="407" spans="1:4" ht="12.75" customHeight="1" x14ac:dyDescent="0.25">
      <c r="A407" s="49"/>
      <c r="B407" s="1"/>
      <c r="C407" s="1"/>
      <c r="D407" s="1"/>
    </row>
    <row r="408" spans="1:4" ht="12.75" customHeight="1" x14ac:dyDescent="0.25">
      <c r="A408" s="49"/>
      <c r="B408" s="1"/>
      <c r="C408" s="1"/>
      <c r="D408" s="1"/>
    </row>
    <row r="409" spans="1:4" ht="12.75" customHeight="1" x14ac:dyDescent="0.25">
      <c r="A409" s="49"/>
      <c r="B409" s="1"/>
      <c r="C409" s="1"/>
      <c r="D409" s="1"/>
    </row>
    <row r="410" spans="1:4" ht="12.75" customHeight="1" x14ac:dyDescent="0.25">
      <c r="A410" s="49"/>
      <c r="B410" s="1"/>
      <c r="C410" s="1"/>
      <c r="D410" s="1"/>
    </row>
    <row r="411" spans="1:4" ht="12.75" customHeight="1" x14ac:dyDescent="0.25">
      <c r="A411" s="49"/>
      <c r="B411" s="1"/>
      <c r="C411" s="1"/>
      <c r="D411" s="1"/>
    </row>
    <row r="412" spans="1:4" ht="12.75" customHeight="1" x14ac:dyDescent="0.25">
      <c r="A412" s="49"/>
      <c r="B412" s="1"/>
      <c r="C412" s="1"/>
      <c r="D412" s="1"/>
    </row>
    <row r="413" spans="1:4" ht="12.75" customHeight="1" x14ac:dyDescent="0.25">
      <c r="A413" s="49"/>
      <c r="B413" s="1"/>
      <c r="C413" s="1"/>
      <c r="D413" s="1"/>
    </row>
    <row r="414" spans="1:4" ht="12.75" customHeight="1" x14ac:dyDescent="0.25">
      <c r="A414" s="49"/>
      <c r="B414" s="1"/>
      <c r="C414" s="1"/>
      <c r="D414" s="1"/>
    </row>
    <row r="415" spans="1:4" ht="12.75" customHeight="1" x14ac:dyDescent="0.25">
      <c r="A415" s="49"/>
      <c r="B415" s="1"/>
      <c r="C415" s="1"/>
      <c r="D415" s="1"/>
    </row>
    <row r="416" spans="1:4" ht="12.75" customHeight="1" x14ac:dyDescent="0.25">
      <c r="A416" s="49"/>
      <c r="B416" s="1"/>
      <c r="C416" s="1"/>
      <c r="D416" s="1"/>
    </row>
    <row r="417" spans="1:4" ht="12.75" customHeight="1" x14ac:dyDescent="0.25">
      <c r="A417" s="49"/>
      <c r="B417" s="1"/>
      <c r="C417" s="1"/>
      <c r="D417" s="1"/>
    </row>
    <row r="418" spans="1:4" ht="12.75" customHeight="1" x14ac:dyDescent="0.25">
      <c r="A418" s="49"/>
      <c r="B418" s="1"/>
      <c r="C418" s="1"/>
      <c r="D418" s="1"/>
    </row>
    <row r="419" spans="1:4" ht="12.75" customHeight="1" x14ac:dyDescent="0.25">
      <c r="A419" s="49"/>
      <c r="B419" s="1"/>
      <c r="C419" s="1"/>
      <c r="D419" s="1"/>
    </row>
    <row r="420" spans="1:4" ht="12.75" customHeight="1" x14ac:dyDescent="0.25">
      <c r="A420" s="49"/>
      <c r="B420" s="1"/>
      <c r="C420" s="1"/>
      <c r="D420" s="1"/>
    </row>
    <row r="421" spans="1:4" ht="12.75" customHeight="1" x14ac:dyDescent="0.25">
      <c r="A421" s="49"/>
      <c r="B421" s="1"/>
      <c r="C421" s="1"/>
      <c r="D421" s="1"/>
    </row>
    <row r="422" spans="1:4" ht="12.75" customHeight="1" x14ac:dyDescent="0.25">
      <c r="A422" s="49"/>
      <c r="B422" s="1"/>
      <c r="C422" s="1"/>
      <c r="D422" s="1"/>
    </row>
    <row r="423" spans="1:4" ht="12.75" customHeight="1" x14ac:dyDescent="0.25">
      <c r="A423" s="49"/>
      <c r="B423" s="1"/>
      <c r="C423" s="1"/>
      <c r="D423" s="1"/>
    </row>
    <row r="424" spans="1:4" ht="12.75" customHeight="1" x14ac:dyDescent="0.25">
      <c r="A424" s="49"/>
      <c r="B424" s="1"/>
      <c r="C424" s="1"/>
      <c r="D424" s="1"/>
    </row>
    <row r="425" spans="1:4" ht="12.75" customHeight="1" x14ac:dyDescent="0.25">
      <c r="A425" s="49"/>
      <c r="B425" s="1"/>
      <c r="C425" s="1"/>
      <c r="D425" s="1"/>
    </row>
    <row r="426" spans="1:4" ht="12.75" customHeight="1" x14ac:dyDescent="0.25">
      <c r="A426" s="49"/>
      <c r="B426" s="1"/>
      <c r="C426" s="1"/>
      <c r="D426" s="1"/>
    </row>
    <row r="427" spans="1:4" ht="12.75" customHeight="1" x14ac:dyDescent="0.25">
      <c r="A427" s="49"/>
      <c r="B427" s="1"/>
      <c r="C427" s="1"/>
      <c r="D427" s="1"/>
    </row>
    <row r="428" spans="1:4" ht="12.75" customHeight="1" x14ac:dyDescent="0.25">
      <c r="A428" s="49"/>
      <c r="B428" s="1"/>
      <c r="C428" s="1"/>
      <c r="D428" s="1"/>
    </row>
    <row r="429" spans="1:4" ht="12.75" customHeight="1" x14ac:dyDescent="0.25">
      <c r="A429" s="49"/>
      <c r="B429" s="1"/>
      <c r="C429" s="1"/>
      <c r="D429" s="1"/>
    </row>
    <row r="430" spans="1:4" ht="12.75" customHeight="1" x14ac:dyDescent="0.25">
      <c r="A430" s="49"/>
      <c r="B430" s="1"/>
      <c r="C430" s="1"/>
      <c r="D430" s="1"/>
    </row>
    <row r="431" spans="1:4" ht="12.75" customHeight="1" x14ac:dyDescent="0.25">
      <c r="A431" s="49"/>
      <c r="B431" s="1"/>
      <c r="C431" s="1"/>
      <c r="D431" s="1"/>
    </row>
    <row r="432" spans="1:4" ht="12.75" customHeight="1" x14ac:dyDescent="0.25">
      <c r="A432" s="49"/>
      <c r="B432" s="1"/>
      <c r="C432" s="1"/>
      <c r="D432" s="1"/>
    </row>
    <row r="433" spans="1:4" ht="12.75" customHeight="1" x14ac:dyDescent="0.25">
      <c r="A433" s="49"/>
      <c r="B433" s="1"/>
      <c r="C433" s="1"/>
      <c r="D433" s="1"/>
    </row>
    <row r="434" spans="1:4" ht="12.75" customHeight="1" x14ac:dyDescent="0.25">
      <c r="A434" s="49"/>
      <c r="B434" s="1"/>
      <c r="C434" s="1"/>
      <c r="D434" s="1"/>
    </row>
    <row r="435" spans="1:4" ht="12.75" customHeight="1" x14ac:dyDescent="0.25">
      <c r="A435" s="49"/>
      <c r="B435" s="1"/>
      <c r="C435" s="1"/>
      <c r="D435" s="1"/>
    </row>
    <row r="436" spans="1:4" ht="12.75" customHeight="1" x14ac:dyDescent="0.25">
      <c r="A436" s="49"/>
      <c r="B436" s="1"/>
      <c r="C436" s="1"/>
      <c r="D436" s="1"/>
    </row>
    <row r="437" spans="1:4" ht="12.75" customHeight="1" x14ac:dyDescent="0.25">
      <c r="A437" s="49"/>
      <c r="B437" s="1"/>
      <c r="C437" s="1"/>
      <c r="D437" s="1"/>
    </row>
    <row r="438" spans="1:4" ht="12.75" customHeight="1" x14ac:dyDescent="0.25">
      <c r="A438" s="49"/>
      <c r="B438" s="1"/>
      <c r="C438" s="1"/>
      <c r="D438" s="1"/>
    </row>
    <row r="439" spans="1:4" ht="12.75" customHeight="1" x14ac:dyDescent="0.25">
      <c r="A439" s="49"/>
      <c r="B439" s="1"/>
      <c r="C439" s="1"/>
      <c r="D439" s="1"/>
    </row>
    <row r="440" spans="1:4" ht="12.75" customHeight="1" x14ac:dyDescent="0.25">
      <c r="A440" s="49"/>
      <c r="B440" s="1"/>
      <c r="C440" s="1"/>
      <c r="D440" s="1"/>
    </row>
    <row r="441" spans="1:4" ht="12.75" customHeight="1" x14ac:dyDescent="0.25">
      <c r="A441" s="49"/>
      <c r="B441" s="1"/>
      <c r="C441" s="1"/>
      <c r="D441" s="1"/>
    </row>
    <row r="442" spans="1:4" ht="12.75" customHeight="1" x14ac:dyDescent="0.25">
      <c r="A442" s="49"/>
      <c r="B442" s="1"/>
      <c r="C442" s="1"/>
      <c r="D442" s="1"/>
    </row>
    <row r="443" spans="1:4" ht="12.75" customHeight="1" x14ac:dyDescent="0.25">
      <c r="A443" s="49"/>
      <c r="B443" s="1"/>
      <c r="C443" s="1"/>
      <c r="D443" s="1"/>
    </row>
    <row r="444" spans="1:4" ht="12.75" customHeight="1" x14ac:dyDescent="0.25">
      <c r="A444" s="49"/>
      <c r="B444" s="1"/>
      <c r="C444" s="1"/>
      <c r="D444" s="1"/>
    </row>
    <row r="445" spans="1:4" ht="12.75" customHeight="1" x14ac:dyDescent="0.25">
      <c r="A445" s="49"/>
      <c r="B445" s="1"/>
      <c r="C445" s="1"/>
      <c r="D445" s="1"/>
    </row>
    <row r="446" spans="1:4" ht="12.75" customHeight="1" x14ac:dyDescent="0.25">
      <c r="A446" s="49"/>
      <c r="B446" s="1"/>
      <c r="C446" s="1"/>
      <c r="D446" s="1"/>
    </row>
    <row r="447" spans="1:4" ht="12.75" customHeight="1" x14ac:dyDescent="0.25">
      <c r="A447" s="49"/>
      <c r="B447" s="1"/>
      <c r="C447" s="1"/>
      <c r="D447" s="1"/>
    </row>
    <row r="448" spans="1:4" ht="12.75" customHeight="1" x14ac:dyDescent="0.25">
      <c r="A448" s="49"/>
      <c r="B448" s="1"/>
      <c r="C448" s="1"/>
      <c r="D448" s="1"/>
    </row>
    <row r="449" spans="1:4" ht="12.75" customHeight="1" x14ac:dyDescent="0.25">
      <c r="A449" s="49"/>
      <c r="B449" s="1"/>
      <c r="C449" s="1"/>
      <c r="D449" s="1"/>
    </row>
    <row r="450" spans="1:4" ht="12.75" customHeight="1" x14ac:dyDescent="0.25">
      <c r="A450" s="49"/>
      <c r="B450" s="1"/>
      <c r="C450" s="1"/>
      <c r="D450" s="1"/>
    </row>
    <row r="451" spans="1:4" ht="12.75" customHeight="1" x14ac:dyDescent="0.25">
      <c r="A451" s="49"/>
      <c r="B451" s="1"/>
      <c r="C451" s="1"/>
      <c r="D451" s="1"/>
    </row>
    <row r="452" spans="1:4" ht="12.75" customHeight="1" x14ac:dyDescent="0.25">
      <c r="A452" s="49"/>
      <c r="B452" s="1"/>
      <c r="C452" s="1"/>
      <c r="D452" s="1"/>
    </row>
    <row r="453" spans="1:4" ht="12.75" customHeight="1" x14ac:dyDescent="0.25">
      <c r="A453" s="49"/>
      <c r="B453" s="1"/>
      <c r="C453" s="1"/>
      <c r="D453" s="1"/>
    </row>
    <row r="454" spans="1:4" ht="12.75" customHeight="1" x14ac:dyDescent="0.25">
      <c r="A454" s="49"/>
      <c r="B454" s="1"/>
      <c r="C454" s="1"/>
      <c r="D454" s="1"/>
    </row>
    <row r="455" spans="1:4" ht="12.75" customHeight="1" x14ac:dyDescent="0.25">
      <c r="A455" s="49"/>
      <c r="B455" s="1"/>
      <c r="C455" s="1"/>
      <c r="D455" s="1"/>
    </row>
    <row r="456" spans="1:4" ht="12.75" customHeight="1" x14ac:dyDescent="0.25">
      <c r="A456" s="49"/>
      <c r="B456" s="1"/>
      <c r="C456" s="1"/>
      <c r="D456" s="1"/>
    </row>
    <row r="457" spans="1:4" ht="12.75" customHeight="1" x14ac:dyDescent="0.25">
      <c r="A457" s="49"/>
      <c r="B457" s="1"/>
      <c r="C457" s="1"/>
      <c r="D457" s="1"/>
    </row>
    <row r="458" spans="1:4" ht="12.75" customHeight="1" x14ac:dyDescent="0.25">
      <c r="A458" s="49"/>
      <c r="B458" s="1"/>
      <c r="C458" s="1"/>
      <c r="D458" s="1"/>
    </row>
    <row r="459" spans="1:4" ht="12.75" customHeight="1" x14ac:dyDescent="0.25">
      <c r="A459" s="49"/>
      <c r="B459" s="1"/>
      <c r="C459" s="1"/>
      <c r="D459" s="1"/>
    </row>
    <row r="460" spans="1:4" ht="12.75" customHeight="1" x14ac:dyDescent="0.25">
      <c r="A460" s="49"/>
      <c r="B460" s="1"/>
      <c r="C460" s="1"/>
      <c r="D460" s="1"/>
    </row>
    <row r="461" spans="1:4" ht="12.75" customHeight="1" x14ac:dyDescent="0.25">
      <c r="A461" s="49"/>
      <c r="B461" s="1"/>
      <c r="C461" s="1"/>
      <c r="D461" s="1"/>
    </row>
    <row r="462" spans="1:4" ht="12.75" customHeight="1" x14ac:dyDescent="0.25">
      <c r="A462" s="49"/>
      <c r="B462" s="1"/>
      <c r="C462" s="1"/>
      <c r="D462" s="1"/>
    </row>
    <row r="463" spans="1:4" ht="12.75" customHeight="1" x14ac:dyDescent="0.25">
      <c r="A463" s="49"/>
      <c r="B463" s="1"/>
      <c r="C463" s="1"/>
      <c r="D463" s="1"/>
    </row>
    <row r="464" spans="1:4" ht="12.75" customHeight="1" x14ac:dyDescent="0.25">
      <c r="A464" s="49"/>
      <c r="B464" s="1"/>
      <c r="C464" s="1"/>
      <c r="D464" s="1"/>
    </row>
    <row r="465" spans="1:4" ht="12.75" customHeight="1" x14ac:dyDescent="0.25">
      <c r="A465" s="49"/>
      <c r="B465" s="1"/>
      <c r="C465" s="1"/>
      <c r="D465" s="1"/>
    </row>
    <row r="466" spans="1:4" ht="12.75" customHeight="1" x14ac:dyDescent="0.25">
      <c r="A466" s="49"/>
      <c r="B466" s="1"/>
      <c r="C466" s="1"/>
      <c r="D466" s="1"/>
    </row>
    <row r="467" spans="1:4" ht="12.75" customHeight="1" x14ac:dyDescent="0.25">
      <c r="A467" s="49"/>
      <c r="B467" s="1"/>
      <c r="C467" s="1"/>
      <c r="D467" s="1"/>
    </row>
    <row r="468" spans="1:4" ht="12.75" customHeight="1" x14ac:dyDescent="0.25">
      <c r="A468" s="49"/>
      <c r="B468" s="1"/>
      <c r="C468" s="1"/>
      <c r="D468" s="1"/>
    </row>
    <row r="469" spans="1:4" ht="12.75" customHeight="1" x14ac:dyDescent="0.25">
      <c r="A469" s="49"/>
      <c r="B469" s="1"/>
      <c r="C469" s="1"/>
      <c r="D469" s="1"/>
    </row>
    <row r="470" spans="1:4" ht="12.75" customHeight="1" x14ac:dyDescent="0.25">
      <c r="A470" s="49"/>
      <c r="B470" s="1"/>
      <c r="C470" s="1"/>
      <c r="D470" s="1"/>
    </row>
    <row r="471" spans="1:4" ht="12.75" customHeight="1" x14ac:dyDescent="0.25">
      <c r="A471" s="49"/>
      <c r="B471" s="1"/>
      <c r="C471" s="1"/>
      <c r="D471" s="1"/>
    </row>
    <row r="472" spans="1:4" ht="12.75" customHeight="1" x14ac:dyDescent="0.25">
      <c r="A472" s="49"/>
      <c r="B472" s="1"/>
      <c r="C472" s="1"/>
      <c r="D472" s="1"/>
    </row>
    <row r="473" spans="1:4" ht="12.75" customHeight="1" x14ac:dyDescent="0.25">
      <c r="A473" s="49"/>
      <c r="B473" s="1"/>
      <c r="C473" s="1"/>
      <c r="D473" s="1"/>
    </row>
    <row r="474" spans="1:4" ht="12.75" customHeight="1" x14ac:dyDescent="0.25">
      <c r="A474" s="49"/>
      <c r="B474" s="1"/>
      <c r="C474" s="1"/>
      <c r="D474" s="1"/>
    </row>
    <row r="475" spans="1:4" ht="12.75" customHeight="1" x14ac:dyDescent="0.25">
      <c r="A475" s="49"/>
      <c r="B475" s="1"/>
      <c r="C475" s="1"/>
      <c r="D475" s="1"/>
    </row>
    <row r="476" spans="1:4" ht="12.75" customHeight="1" x14ac:dyDescent="0.25">
      <c r="A476" s="49"/>
      <c r="B476" s="1"/>
      <c r="C476" s="1"/>
      <c r="D476" s="1"/>
    </row>
    <row r="477" spans="1:4" ht="12.75" customHeight="1" x14ac:dyDescent="0.25">
      <c r="A477" s="49"/>
      <c r="B477" s="1"/>
      <c r="C477" s="1"/>
      <c r="D477" s="1"/>
    </row>
    <row r="478" spans="1:4" ht="12.75" customHeight="1" x14ac:dyDescent="0.25">
      <c r="A478" s="49"/>
      <c r="B478" s="1"/>
      <c r="C478" s="1"/>
      <c r="D478" s="1"/>
    </row>
    <row r="479" spans="1:4" ht="12.75" customHeight="1" x14ac:dyDescent="0.25">
      <c r="A479" s="49"/>
      <c r="B479" s="1"/>
      <c r="C479" s="1"/>
      <c r="D479" s="1"/>
    </row>
    <row r="480" spans="1:4" ht="12.75" customHeight="1" x14ac:dyDescent="0.25">
      <c r="A480" s="49"/>
      <c r="B480" s="1"/>
      <c r="C480" s="1"/>
      <c r="D480" s="1"/>
    </row>
    <row r="481" spans="1:4" ht="12.75" customHeight="1" x14ac:dyDescent="0.25">
      <c r="A481" s="49"/>
      <c r="B481" s="1"/>
      <c r="C481" s="1"/>
      <c r="D481" s="1"/>
    </row>
    <row r="482" spans="1:4" ht="12.75" customHeight="1" x14ac:dyDescent="0.25">
      <c r="A482" s="49"/>
      <c r="B482" s="1"/>
      <c r="C482" s="1"/>
      <c r="D482" s="1"/>
    </row>
    <row r="483" spans="1:4" ht="12.75" customHeight="1" x14ac:dyDescent="0.25">
      <c r="A483" s="49"/>
      <c r="B483" s="1"/>
      <c r="C483" s="1"/>
      <c r="D483" s="1"/>
    </row>
    <row r="484" spans="1:4" ht="12.75" customHeight="1" x14ac:dyDescent="0.25">
      <c r="A484" s="49"/>
      <c r="B484" s="1"/>
      <c r="C484" s="1"/>
      <c r="D484" s="1"/>
    </row>
    <row r="485" spans="1:4" ht="12.75" customHeight="1" x14ac:dyDescent="0.25">
      <c r="A485" s="49"/>
      <c r="B485" s="1"/>
      <c r="C485" s="1"/>
      <c r="D485" s="1"/>
    </row>
    <row r="486" spans="1:4" ht="12.75" customHeight="1" x14ac:dyDescent="0.25">
      <c r="A486" s="49"/>
      <c r="B486" s="1"/>
      <c r="C486" s="1"/>
      <c r="D486" s="1"/>
    </row>
    <row r="487" spans="1:4" ht="12.75" customHeight="1" x14ac:dyDescent="0.25">
      <c r="A487" s="49"/>
      <c r="B487" s="1"/>
      <c r="C487" s="1"/>
      <c r="D487" s="1"/>
    </row>
    <row r="488" spans="1:4" ht="12.75" customHeight="1" x14ac:dyDescent="0.25">
      <c r="A488" s="49"/>
      <c r="B488" s="1"/>
      <c r="C488" s="1"/>
      <c r="D488" s="1"/>
    </row>
    <row r="489" spans="1:4" ht="12.75" customHeight="1" x14ac:dyDescent="0.25">
      <c r="A489" s="49"/>
      <c r="B489" s="1"/>
      <c r="C489" s="1"/>
      <c r="D489" s="1"/>
    </row>
    <row r="490" spans="1:4" ht="12.75" customHeight="1" x14ac:dyDescent="0.25">
      <c r="A490" s="49"/>
      <c r="B490" s="1"/>
      <c r="C490" s="1"/>
      <c r="D490" s="1"/>
    </row>
    <row r="491" spans="1:4" ht="12.75" customHeight="1" x14ac:dyDescent="0.25">
      <c r="A491" s="49"/>
      <c r="B491" s="1"/>
      <c r="C491" s="1"/>
      <c r="D491" s="1"/>
    </row>
    <row r="492" spans="1:4" ht="12.75" customHeight="1" x14ac:dyDescent="0.25">
      <c r="A492" s="49"/>
      <c r="B492" s="1"/>
      <c r="C492" s="1"/>
      <c r="D492" s="1"/>
    </row>
    <row r="493" spans="1:4" ht="12.75" customHeight="1" x14ac:dyDescent="0.25">
      <c r="A493" s="49"/>
      <c r="B493" s="1"/>
      <c r="C493" s="1"/>
      <c r="D493" s="1"/>
    </row>
    <row r="494" spans="1:4" ht="12.75" customHeight="1" x14ac:dyDescent="0.25">
      <c r="A494" s="49"/>
      <c r="B494" s="1"/>
      <c r="C494" s="1"/>
      <c r="D494" s="1"/>
    </row>
    <row r="495" spans="1:4" ht="12.75" customHeight="1" x14ac:dyDescent="0.25">
      <c r="A495" s="49"/>
      <c r="B495" s="1"/>
      <c r="C495" s="1"/>
      <c r="D495" s="1"/>
    </row>
    <row r="496" spans="1:4" ht="12.75" customHeight="1" x14ac:dyDescent="0.25">
      <c r="A496" s="49"/>
      <c r="B496" s="1"/>
      <c r="C496" s="1"/>
      <c r="D496" s="1"/>
    </row>
    <row r="497" spans="1:4" ht="12.75" customHeight="1" x14ac:dyDescent="0.25">
      <c r="A497" s="49"/>
      <c r="B497" s="1"/>
      <c r="C497" s="1"/>
      <c r="D497" s="1"/>
    </row>
    <row r="498" spans="1:4" ht="12.75" customHeight="1" x14ac:dyDescent="0.25">
      <c r="A498" s="49"/>
      <c r="B498" s="1"/>
      <c r="C498" s="1"/>
      <c r="D498" s="1"/>
    </row>
    <row r="499" spans="1:4" ht="12.75" customHeight="1" x14ac:dyDescent="0.25">
      <c r="A499" s="49"/>
      <c r="B499" s="1"/>
      <c r="C499" s="1"/>
      <c r="D499" s="1"/>
    </row>
    <row r="500" spans="1:4" ht="12.75" customHeight="1" x14ac:dyDescent="0.25">
      <c r="A500" s="49"/>
      <c r="B500" s="1"/>
      <c r="C500" s="1"/>
      <c r="D500" s="1"/>
    </row>
    <row r="501" spans="1:4" ht="12.75" customHeight="1" x14ac:dyDescent="0.25">
      <c r="A501" s="49"/>
      <c r="B501" s="1"/>
      <c r="C501" s="1"/>
      <c r="D501" s="1"/>
    </row>
    <row r="502" spans="1:4" ht="12.75" customHeight="1" x14ac:dyDescent="0.25">
      <c r="A502" s="49"/>
      <c r="B502" s="1"/>
      <c r="C502" s="1"/>
      <c r="D502" s="1"/>
    </row>
    <row r="503" spans="1:4" ht="12.75" customHeight="1" x14ac:dyDescent="0.25">
      <c r="A503" s="49"/>
      <c r="B503" s="1"/>
      <c r="C503" s="1"/>
      <c r="D503" s="1"/>
    </row>
    <row r="504" spans="1:4" ht="12.75" customHeight="1" x14ac:dyDescent="0.25">
      <c r="A504" s="49"/>
      <c r="B504" s="1"/>
      <c r="C504" s="1"/>
      <c r="D504" s="1"/>
    </row>
    <row r="505" spans="1:4" ht="12.75" customHeight="1" x14ac:dyDescent="0.25">
      <c r="A505" s="49"/>
      <c r="B505" s="1"/>
      <c r="C505" s="1"/>
      <c r="D505" s="1"/>
    </row>
    <row r="506" spans="1:4" ht="12.75" customHeight="1" x14ac:dyDescent="0.25">
      <c r="A506" s="49"/>
      <c r="B506" s="1"/>
      <c r="C506" s="1"/>
      <c r="D506" s="1"/>
    </row>
    <row r="507" spans="1:4" ht="12.75" customHeight="1" x14ac:dyDescent="0.25">
      <c r="A507" s="49"/>
      <c r="B507" s="1"/>
      <c r="C507" s="1"/>
      <c r="D507" s="1"/>
    </row>
    <row r="508" spans="1:4" ht="12.75" customHeight="1" x14ac:dyDescent="0.25">
      <c r="A508" s="49"/>
      <c r="B508" s="1"/>
      <c r="C508" s="1"/>
      <c r="D508" s="1"/>
    </row>
    <row r="509" spans="1:4" ht="12.75" customHeight="1" x14ac:dyDescent="0.25">
      <c r="A509" s="49"/>
      <c r="B509" s="1"/>
      <c r="C509" s="1"/>
      <c r="D509" s="1"/>
    </row>
    <row r="510" spans="1:4" ht="12.75" customHeight="1" x14ac:dyDescent="0.25">
      <c r="A510" s="49"/>
      <c r="B510" s="1"/>
      <c r="C510" s="1"/>
      <c r="D510" s="1"/>
    </row>
    <row r="511" spans="1:4" ht="12.75" customHeight="1" x14ac:dyDescent="0.25">
      <c r="A511" s="49"/>
      <c r="B511" s="1"/>
      <c r="C511" s="1"/>
      <c r="D511" s="1"/>
    </row>
    <row r="512" spans="1:4" ht="12.75" customHeight="1" x14ac:dyDescent="0.25">
      <c r="A512" s="49"/>
      <c r="B512" s="1"/>
      <c r="C512" s="1"/>
      <c r="D512" s="1"/>
    </row>
    <row r="513" spans="1:4" ht="12.75" customHeight="1" x14ac:dyDescent="0.25">
      <c r="A513" s="49"/>
      <c r="B513" s="1"/>
      <c r="C513" s="1"/>
      <c r="D513" s="1"/>
    </row>
    <row r="514" spans="1:4" ht="12.75" customHeight="1" x14ac:dyDescent="0.25">
      <c r="A514" s="49"/>
      <c r="B514" s="1"/>
      <c r="C514" s="1"/>
      <c r="D514" s="1"/>
    </row>
    <row r="515" spans="1:4" ht="12.75" customHeight="1" x14ac:dyDescent="0.25">
      <c r="A515" s="49"/>
      <c r="B515" s="1"/>
      <c r="C515" s="1"/>
      <c r="D515" s="1"/>
    </row>
    <row r="516" spans="1:4" ht="12.75" customHeight="1" x14ac:dyDescent="0.25">
      <c r="A516" s="49"/>
      <c r="B516" s="1"/>
      <c r="C516" s="1"/>
      <c r="D516" s="1"/>
    </row>
    <row r="517" spans="1:4" ht="12.75" customHeight="1" x14ac:dyDescent="0.25">
      <c r="A517" s="49"/>
      <c r="B517" s="1"/>
      <c r="C517" s="1"/>
      <c r="D517" s="1"/>
    </row>
    <row r="518" spans="1:4" ht="12.75" customHeight="1" x14ac:dyDescent="0.25">
      <c r="A518" s="49"/>
      <c r="B518" s="1"/>
      <c r="C518" s="1"/>
      <c r="D518" s="1"/>
    </row>
    <row r="519" spans="1:4" ht="12.75" customHeight="1" x14ac:dyDescent="0.25">
      <c r="A519" s="49"/>
      <c r="B519" s="1"/>
      <c r="C519" s="1"/>
      <c r="D519" s="1"/>
    </row>
    <row r="520" spans="1:4" ht="12.75" customHeight="1" x14ac:dyDescent="0.25">
      <c r="A520" s="49"/>
      <c r="B520" s="1"/>
      <c r="C520" s="1"/>
      <c r="D520" s="1"/>
    </row>
    <row r="521" spans="1:4" ht="12.75" customHeight="1" x14ac:dyDescent="0.25">
      <c r="A521" s="49"/>
      <c r="B521" s="1"/>
      <c r="C521" s="1"/>
      <c r="D521" s="1"/>
    </row>
    <row r="522" spans="1:4" ht="12.75" customHeight="1" x14ac:dyDescent="0.25">
      <c r="A522" s="49"/>
      <c r="B522" s="1"/>
      <c r="C522" s="1"/>
      <c r="D522" s="1"/>
    </row>
    <row r="523" spans="1:4" ht="12.75" customHeight="1" x14ac:dyDescent="0.25">
      <c r="A523" s="49"/>
      <c r="B523" s="1"/>
      <c r="C523" s="1"/>
      <c r="D523" s="1"/>
    </row>
    <row r="524" spans="1:4" ht="12.75" customHeight="1" x14ac:dyDescent="0.25">
      <c r="A524" s="49"/>
      <c r="B524" s="1"/>
      <c r="C524" s="1"/>
      <c r="D524" s="1"/>
    </row>
    <row r="525" spans="1:4" ht="12.75" customHeight="1" x14ac:dyDescent="0.25">
      <c r="A525" s="49"/>
      <c r="B525" s="1"/>
      <c r="C525" s="1"/>
      <c r="D525" s="1"/>
    </row>
    <row r="526" spans="1:4" ht="12.75" customHeight="1" x14ac:dyDescent="0.25">
      <c r="A526" s="49"/>
      <c r="B526" s="1"/>
      <c r="C526" s="1"/>
      <c r="D526" s="1"/>
    </row>
    <row r="527" spans="1:4" ht="12.75" customHeight="1" x14ac:dyDescent="0.25">
      <c r="A527" s="49"/>
      <c r="B527" s="1"/>
      <c r="C527" s="1"/>
      <c r="D527" s="1"/>
    </row>
    <row r="528" spans="1:4" ht="12.75" customHeight="1" x14ac:dyDescent="0.25">
      <c r="A528" s="49"/>
      <c r="B528" s="1"/>
      <c r="C528" s="1"/>
      <c r="D528" s="1"/>
    </row>
    <row r="529" spans="1:4" ht="12.75" customHeight="1" x14ac:dyDescent="0.25">
      <c r="A529" s="49"/>
      <c r="B529" s="1"/>
      <c r="C529" s="1"/>
      <c r="D529" s="1"/>
    </row>
    <row r="530" spans="1:4" ht="12.75" customHeight="1" x14ac:dyDescent="0.25">
      <c r="A530" s="49"/>
      <c r="B530" s="1"/>
      <c r="C530" s="1"/>
      <c r="D530" s="1"/>
    </row>
    <row r="531" spans="1:4" ht="12.75" customHeight="1" x14ac:dyDescent="0.25">
      <c r="A531" s="49"/>
      <c r="B531" s="1"/>
      <c r="C531" s="1"/>
      <c r="D531" s="1"/>
    </row>
    <row r="532" spans="1:4" ht="12.75" customHeight="1" x14ac:dyDescent="0.25">
      <c r="A532" s="49"/>
      <c r="B532" s="1"/>
      <c r="C532" s="1"/>
      <c r="D532" s="1"/>
    </row>
    <row r="533" spans="1:4" ht="12.75" customHeight="1" x14ac:dyDescent="0.25">
      <c r="A533" s="49"/>
      <c r="B533" s="1"/>
      <c r="C533" s="1"/>
      <c r="D533" s="1"/>
    </row>
    <row r="534" spans="1:4" ht="12.75" customHeight="1" x14ac:dyDescent="0.25">
      <c r="A534" s="49"/>
      <c r="B534" s="1"/>
      <c r="C534" s="1"/>
      <c r="D534" s="1"/>
    </row>
    <row r="535" spans="1:4" ht="12.75" customHeight="1" x14ac:dyDescent="0.25">
      <c r="A535" s="49"/>
      <c r="B535" s="1"/>
      <c r="C535" s="1"/>
      <c r="D535" s="1"/>
    </row>
    <row r="536" spans="1:4" ht="12.75" customHeight="1" x14ac:dyDescent="0.25">
      <c r="A536" s="49"/>
      <c r="B536" s="1"/>
      <c r="C536" s="1"/>
      <c r="D536" s="1"/>
    </row>
    <row r="537" spans="1:4" ht="12.75" customHeight="1" x14ac:dyDescent="0.25">
      <c r="A537" s="49"/>
      <c r="B537" s="1"/>
      <c r="C537" s="1"/>
      <c r="D537" s="1"/>
    </row>
    <row r="538" spans="1:4" ht="12.75" customHeight="1" x14ac:dyDescent="0.25">
      <c r="A538" s="49"/>
      <c r="B538" s="1"/>
      <c r="C538" s="1"/>
      <c r="D538" s="1"/>
    </row>
    <row r="539" spans="1:4" ht="12.75" customHeight="1" x14ac:dyDescent="0.25">
      <c r="A539" s="49"/>
      <c r="B539" s="1"/>
      <c r="C539" s="1"/>
      <c r="D539" s="1"/>
    </row>
    <row r="540" spans="1:4" ht="12.75" customHeight="1" x14ac:dyDescent="0.25">
      <c r="A540" s="49"/>
      <c r="B540" s="1"/>
      <c r="C540" s="1"/>
      <c r="D540" s="1"/>
    </row>
    <row r="541" spans="1:4" ht="12.75" customHeight="1" x14ac:dyDescent="0.25">
      <c r="A541" s="49"/>
      <c r="B541" s="1"/>
      <c r="C541" s="1"/>
      <c r="D541" s="1"/>
    </row>
    <row r="542" spans="1:4" ht="12.75" customHeight="1" x14ac:dyDescent="0.25">
      <c r="A542" s="49"/>
      <c r="B542" s="1"/>
      <c r="C542" s="1"/>
      <c r="D542" s="1"/>
    </row>
    <row r="543" spans="1:4" ht="12.75" customHeight="1" x14ac:dyDescent="0.25">
      <c r="A543" s="49"/>
      <c r="B543" s="1"/>
      <c r="C543" s="1"/>
      <c r="D543" s="1"/>
    </row>
    <row r="544" spans="1:4" ht="12.75" customHeight="1" x14ac:dyDescent="0.25">
      <c r="A544" s="49"/>
      <c r="B544" s="1"/>
      <c r="C544" s="1"/>
      <c r="D544" s="1"/>
    </row>
    <row r="545" spans="1:4" ht="12.75" customHeight="1" x14ac:dyDescent="0.25">
      <c r="A545" s="49"/>
      <c r="B545" s="1"/>
      <c r="C545" s="1"/>
      <c r="D545" s="1"/>
    </row>
    <row r="546" spans="1:4" ht="12.75" customHeight="1" x14ac:dyDescent="0.25">
      <c r="A546" s="49"/>
      <c r="B546" s="1"/>
      <c r="C546" s="1"/>
      <c r="D546" s="1"/>
    </row>
    <row r="547" spans="1:4" ht="12.75" customHeight="1" x14ac:dyDescent="0.25">
      <c r="A547" s="49"/>
      <c r="B547" s="1"/>
      <c r="C547" s="1"/>
      <c r="D547" s="1"/>
    </row>
    <row r="548" spans="1:4" ht="12.75" customHeight="1" x14ac:dyDescent="0.25">
      <c r="A548" s="49"/>
      <c r="B548" s="1"/>
      <c r="C548" s="1"/>
      <c r="D548" s="1"/>
    </row>
    <row r="549" spans="1:4" ht="12.75" customHeight="1" x14ac:dyDescent="0.25">
      <c r="A549" s="49"/>
      <c r="B549" s="1"/>
      <c r="C549" s="1"/>
      <c r="D549" s="1"/>
    </row>
    <row r="550" spans="1:4" ht="12.75" customHeight="1" x14ac:dyDescent="0.25">
      <c r="A550" s="49"/>
      <c r="B550" s="1"/>
      <c r="C550" s="1"/>
      <c r="D550" s="1"/>
    </row>
    <row r="551" spans="1:4" ht="12.75" customHeight="1" x14ac:dyDescent="0.25">
      <c r="A551" s="49"/>
      <c r="B551" s="1"/>
      <c r="C551" s="1"/>
      <c r="D551" s="1"/>
    </row>
    <row r="552" spans="1:4" ht="12.75" customHeight="1" x14ac:dyDescent="0.25">
      <c r="A552" s="49"/>
      <c r="B552" s="1"/>
      <c r="C552" s="1"/>
      <c r="D552" s="1"/>
    </row>
    <row r="553" spans="1:4" ht="12.75" customHeight="1" x14ac:dyDescent="0.25">
      <c r="A553" s="49"/>
      <c r="B553" s="1"/>
      <c r="C553" s="1"/>
      <c r="D553" s="1"/>
    </row>
    <row r="554" spans="1:4" ht="12.75" customHeight="1" x14ac:dyDescent="0.25">
      <c r="A554" s="49"/>
      <c r="B554" s="1"/>
      <c r="C554" s="1"/>
      <c r="D554" s="1"/>
    </row>
    <row r="555" spans="1:4" ht="12.75" customHeight="1" x14ac:dyDescent="0.25">
      <c r="A555" s="49"/>
      <c r="B555" s="1"/>
      <c r="C555" s="1"/>
      <c r="D555" s="1"/>
    </row>
    <row r="556" spans="1:4" ht="12.75" customHeight="1" x14ac:dyDescent="0.25">
      <c r="A556" s="49"/>
      <c r="B556" s="1"/>
      <c r="C556" s="1"/>
      <c r="D556" s="1"/>
    </row>
    <row r="557" spans="1:4" ht="12.75" customHeight="1" x14ac:dyDescent="0.25">
      <c r="A557" s="49"/>
      <c r="B557" s="1"/>
      <c r="C557" s="1"/>
      <c r="D557" s="1"/>
    </row>
    <row r="558" spans="1:4" ht="12.75" customHeight="1" x14ac:dyDescent="0.25">
      <c r="A558" s="49"/>
      <c r="B558" s="1"/>
      <c r="C558" s="1"/>
      <c r="D558" s="1"/>
    </row>
    <row r="559" spans="1:4" ht="12.75" customHeight="1" x14ac:dyDescent="0.25">
      <c r="A559" s="49"/>
      <c r="B559" s="1"/>
      <c r="C559" s="1"/>
      <c r="D559" s="1"/>
    </row>
    <row r="560" spans="1:4" ht="12.75" customHeight="1" x14ac:dyDescent="0.25">
      <c r="A560" s="49"/>
      <c r="B560" s="1"/>
      <c r="C560" s="1"/>
      <c r="D560" s="1"/>
    </row>
    <row r="561" spans="1:4" ht="12.75" customHeight="1" x14ac:dyDescent="0.25">
      <c r="A561" s="49"/>
      <c r="B561" s="1"/>
      <c r="C561" s="1"/>
      <c r="D561" s="1"/>
    </row>
    <row r="562" spans="1:4" ht="12.75" customHeight="1" x14ac:dyDescent="0.25">
      <c r="A562" s="49"/>
      <c r="B562" s="1"/>
      <c r="C562" s="1"/>
      <c r="D562" s="1"/>
    </row>
    <row r="563" spans="1:4" ht="12.75" customHeight="1" x14ac:dyDescent="0.25">
      <c r="A563" s="49"/>
      <c r="B563" s="1"/>
      <c r="C563" s="1"/>
      <c r="D563" s="1"/>
    </row>
    <row r="564" spans="1:4" ht="12.75" customHeight="1" x14ac:dyDescent="0.25">
      <c r="A564" s="49"/>
      <c r="B564" s="1"/>
      <c r="C564" s="1"/>
      <c r="D564" s="1"/>
    </row>
    <row r="565" spans="1:4" ht="12.75" customHeight="1" x14ac:dyDescent="0.25">
      <c r="A565" s="49"/>
      <c r="B565" s="1"/>
      <c r="C565" s="1"/>
      <c r="D565" s="1"/>
    </row>
    <row r="566" spans="1:4" ht="12.75" customHeight="1" x14ac:dyDescent="0.25">
      <c r="A566" s="49"/>
      <c r="B566" s="1"/>
      <c r="C566" s="1"/>
      <c r="D566" s="1"/>
    </row>
    <row r="567" spans="1:4" ht="12.75" customHeight="1" x14ac:dyDescent="0.25">
      <c r="A567" s="49"/>
      <c r="B567" s="1"/>
      <c r="C567" s="1"/>
      <c r="D567" s="1"/>
    </row>
    <row r="568" spans="1:4" ht="12.75" customHeight="1" x14ac:dyDescent="0.25">
      <c r="A568" s="49"/>
      <c r="B568" s="1"/>
      <c r="C568" s="1"/>
      <c r="D568" s="1"/>
    </row>
    <row r="569" spans="1:4" ht="12.75" customHeight="1" x14ac:dyDescent="0.25">
      <c r="A569" s="49"/>
      <c r="B569" s="1"/>
      <c r="C569" s="1"/>
      <c r="D569" s="1"/>
    </row>
    <row r="570" spans="1:4" ht="12.75" customHeight="1" x14ac:dyDescent="0.25">
      <c r="A570" s="49"/>
      <c r="B570" s="1"/>
      <c r="C570" s="1"/>
      <c r="D570" s="1"/>
    </row>
    <row r="571" spans="1:4" ht="12.75" customHeight="1" x14ac:dyDescent="0.25">
      <c r="A571" s="49"/>
      <c r="B571" s="1"/>
      <c r="C571" s="1"/>
      <c r="D571" s="1"/>
    </row>
    <row r="572" spans="1:4" ht="12.75" customHeight="1" x14ac:dyDescent="0.25">
      <c r="A572" s="49"/>
      <c r="B572" s="1"/>
      <c r="C572" s="1"/>
      <c r="D572" s="1"/>
    </row>
    <row r="573" spans="1:4" ht="12.75" customHeight="1" x14ac:dyDescent="0.25">
      <c r="A573" s="49"/>
      <c r="B573" s="1"/>
      <c r="C573" s="1"/>
      <c r="D573" s="1"/>
    </row>
    <row r="574" spans="1:4" ht="12.75" customHeight="1" x14ac:dyDescent="0.25">
      <c r="A574" s="49"/>
      <c r="B574" s="1"/>
      <c r="C574" s="1"/>
      <c r="D574" s="1"/>
    </row>
    <row r="575" spans="1:4" ht="12.75" customHeight="1" x14ac:dyDescent="0.25">
      <c r="A575" s="49"/>
      <c r="B575" s="1"/>
      <c r="C575" s="1"/>
      <c r="D575" s="1"/>
    </row>
    <row r="576" spans="1:4" ht="12.75" customHeight="1" x14ac:dyDescent="0.25">
      <c r="A576" s="49"/>
      <c r="B576" s="1"/>
      <c r="C576" s="1"/>
      <c r="D576" s="1"/>
    </row>
    <row r="577" spans="1:4" ht="12.75" customHeight="1" x14ac:dyDescent="0.25">
      <c r="A577" s="49"/>
      <c r="B577" s="1"/>
      <c r="C577" s="1"/>
      <c r="D577" s="1"/>
    </row>
    <row r="578" spans="1:4" ht="12.75" customHeight="1" x14ac:dyDescent="0.25">
      <c r="A578" s="49"/>
      <c r="B578" s="1"/>
      <c r="C578" s="1"/>
      <c r="D578" s="1"/>
    </row>
    <row r="579" spans="1:4" ht="12.75" customHeight="1" x14ac:dyDescent="0.25">
      <c r="A579" s="49"/>
      <c r="B579" s="1"/>
      <c r="C579" s="1"/>
      <c r="D579" s="1"/>
    </row>
    <row r="580" spans="1:4" ht="12.75" customHeight="1" x14ac:dyDescent="0.25">
      <c r="A580" s="49"/>
      <c r="B580" s="1"/>
      <c r="C580" s="1"/>
      <c r="D580" s="1"/>
    </row>
    <row r="581" spans="1:4" ht="12.75" customHeight="1" x14ac:dyDescent="0.25">
      <c r="A581" s="49"/>
      <c r="B581" s="1"/>
      <c r="C581" s="1"/>
      <c r="D581" s="1"/>
    </row>
    <row r="582" spans="1:4" ht="12.75" customHeight="1" x14ac:dyDescent="0.25">
      <c r="A582" s="49"/>
      <c r="B582" s="1"/>
      <c r="C582" s="1"/>
      <c r="D582" s="1"/>
    </row>
    <row r="583" spans="1:4" ht="12.75" customHeight="1" x14ac:dyDescent="0.25">
      <c r="A583" s="49"/>
      <c r="B583" s="1"/>
      <c r="C583" s="1"/>
      <c r="D583" s="1"/>
    </row>
    <row r="584" spans="1:4" ht="12.75" customHeight="1" x14ac:dyDescent="0.25">
      <c r="A584" s="49"/>
      <c r="B584" s="1"/>
      <c r="C584" s="1"/>
      <c r="D584" s="1"/>
    </row>
    <row r="585" spans="1:4" ht="12.75" customHeight="1" x14ac:dyDescent="0.25">
      <c r="A585" s="49"/>
      <c r="B585" s="1"/>
      <c r="C585" s="1"/>
      <c r="D585" s="1"/>
    </row>
    <row r="586" spans="1:4" ht="12.75" customHeight="1" x14ac:dyDescent="0.25">
      <c r="A586" s="49"/>
      <c r="B586" s="1"/>
      <c r="C586" s="1"/>
      <c r="D586" s="1"/>
    </row>
    <row r="587" spans="1:4" ht="12.75" customHeight="1" x14ac:dyDescent="0.25">
      <c r="A587" s="49"/>
      <c r="B587" s="1"/>
      <c r="C587" s="1"/>
      <c r="D587" s="1"/>
    </row>
    <row r="588" spans="1:4" ht="12.75" customHeight="1" x14ac:dyDescent="0.25">
      <c r="A588" s="49"/>
      <c r="B588" s="1"/>
      <c r="C588" s="1"/>
      <c r="D588" s="1"/>
    </row>
    <row r="589" spans="1:4" ht="12.75" customHeight="1" x14ac:dyDescent="0.25">
      <c r="A589" s="49"/>
      <c r="B589" s="1"/>
      <c r="C589" s="1"/>
      <c r="D589" s="1"/>
    </row>
    <row r="590" spans="1:4" ht="12.75" customHeight="1" x14ac:dyDescent="0.25">
      <c r="A590" s="49"/>
      <c r="B590" s="1"/>
      <c r="C590" s="1"/>
      <c r="D590" s="1"/>
    </row>
    <row r="591" spans="1:4" ht="12.75" customHeight="1" x14ac:dyDescent="0.25">
      <c r="A591" s="49"/>
      <c r="B591" s="1"/>
      <c r="C591" s="1"/>
      <c r="D591" s="1"/>
    </row>
    <row r="592" spans="1:4" ht="12.75" customHeight="1" x14ac:dyDescent="0.25">
      <c r="A592" s="49"/>
      <c r="B592" s="1"/>
      <c r="C592" s="1"/>
      <c r="D592" s="1"/>
    </row>
    <row r="593" spans="1:4" ht="12.75" customHeight="1" x14ac:dyDescent="0.25">
      <c r="A593" s="49"/>
      <c r="B593" s="1"/>
      <c r="C593" s="1"/>
      <c r="D593" s="1"/>
    </row>
    <row r="594" spans="1:4" ht="12.75" customHeight="1" x14ac:dyDescent="0.25">
      <c r="A594" s="49"/>
      <c r="B594" s="1"/>
      <c r="C594" s="1"/>
      <c r="D594" s="1"/>
    </row>
    <row r="595" spans="1:4" ht="12.75" customHeight="1" x14ac:dyDescent="0.25">
      <c r="A595" s="49"/>
      <c r="B595" s="1"/>
      <c r="C595" s="1"/>
      <c r="D595" s="1"/>
    </row>
    <row r="596" spans="1:4" ht="12.75" customHeight="1" x14ac:dyDescent="0.25">
      <c r="A596" s="49"/>
      <c r="B596" s="1"/>
      <c r="C596" s="1"/>
      <c r="D596" s="1"/>
    </row>
    <row r="597" spans="1:4" ht="12.75" customHeight="1" x14ac:dyDescent="0.25">
      <c r="A597" s="49"/>
      <c r="B597" s="1"/>
      <c r="C597" s="1"/>
      <c r="D597" s="1"/>
    </row>
    <row r="598" spans="1:4" ht="12.75" customHeight="1" x14ac:dyDescent="0.25">
      <c r="A598" s="49"/>
      <c r="B598" s="1"/>
      <c r="C598" s="1"/>
      <c r="D598" s="1"/>
    </row>
    <row r="599" spans="1:4" ht="12.75" customHeight="1" x14ac:dyDescent="0.25">
      <c r="A599" s="49"/>
      <c r="B599" s="1"/>
      <c r="C599" s="1"/>
      <c r="D599" s="1"/>
    </row>
    <row r="600" spans="1:4" ht="12.75" customHeight="1" x14ac:dyDescent="0.25">
      <c r="A600" s="49"/>
      <c r="B600" s="1"/>
      <c r="C600" s="1"/>
      <c r="D600" s="1"/>
    </row>
    <row r="601" spans="1:4" ht="12.75" customHeight="1" x14ac:dyDescent="0.25">
      <c r="A601" s="49"/>
      <c r="B601" s="1"/>
      <c r="C601" s="1"/>
      <c r="D601" s="1"/>
    </row>
    <row r="602" spans="1:4" ht="12.75" customHeight="1" x14ac:dyDescent="0.25">
      <c r="A602" s="49"/>
      <c r="B602" s="1"/>
      <c r="C602" s="1"/>
      <c r="D602" s="1"/>
    </row>
    <row r="603" spans="1:4" ht="12.75" customHeight="1" x14ac:dyDescent="0.25">
      <c r="A603" s="49"/>
      <c r="B603" s="1"/>
      <c r="C603" s="1"/>
      <c r="D603" s="1"/>
    </row>
    <row r="604" spans="1:4" ht="12.75" customHeight="1" x14ac:dyDescent="0.25">
      <c r="A604" s="49"/>
      <c r="B604" s="1"/>
      <c r="C604" s="1"/>
      <c r="D604" s="1"/>
    </row>
    <row r="605" spans="1:4" ht="12.75" customHeight="1" x14ac:dyDescent="0.25">
      <c r="A605" s="49"/>
      <c r="B605" s="1"/>
      <c r="C605" s="1"/>
      <c r="D605" s="1"/>
    </row>
    <row r="606" spans="1:4" ht="12.75" customHeight="1" x14ac:dyDescent="0.25">
      <c r="A606" s="49"/>
      <c r="B606" s="1"/>
      <c r="C606" s="1"/>
      <c r="D606" s="1"/>
    </row>
    <row r="607" spans="1:4" ht="12.75" customHeight="1" x14ac:dyDescent="0.25">
      <c r="A607" s="49"/>
      <c r="B607" s="1"/>
      <c r="C607" s="1"/>
      <c r="D607" s="1"/>
    </row>
    <row r="608" spans="1:4" ht="12.75" customHeight="1" x14ac:dyDescent="0.25">
      <c r="A608" s="49"/>
      <c r="B608" s="1"/>
      <c r="C608" s="1"/>
      <c r="D608" s="1"/>
    </row>
    <row r="609" spans="1:4" ht="12.75" customHeight="1" x14ac:dyDescent="0.25">
      <c r="A609" s="49"/>
      <c r="B609" s="1"/>
      <c r="C609" s="1"/>
      <c r="D609" s="1"/>
    </row>
    <row r="610" spans="1:4" ht="12.75" customHeight="1" x14ac:dyDescent="0.25">
      <c r="A610" s="49"/>
      <c r="B610" s="1"/>
      <c r="C610" s="1"/>
      <c r="D610" s="1"/>
    </row>
    <row r="611" spans="1:4" ht="12.75" customHeight="1" x14ac:dyDescent="0.25">
      <c r="A611" s="49"/>
      <c r="B611" s="1"/>
      <c r="C611" s="1"/>
      <c r="D611" s="1"/>
    </row>
    <row r="612" spans="1:4" ht="12.75" customHeight="1" x14ac:dyDescent="0.25">
      <c r="A612" s="49"/>
      <c r="B612" s="1"/>
      <c r="C612" s="1"/>
      <c r="D612" s="1"/>
    </row>
    <row r="613" spans="1:4" ht="12.75" customHeight="1" x14ac:dyDescent="0.25">
      <c r="A613" s="49"/>
      <c r="B613" s="1"/>
      <c r="C613" s="1"/>
      <c r="D613" s="1"/>
    </row>
    <row r="614" spans="1:4" ht="12.75" customHeight="1" x14ac:dyDescent="0.25">
      <c r="A614" s="49"/>
      <c r="B614" s="1"/>
      <c r="C614" s="1"/>
      <c r="D614" s="1"/>
    </row>
    <row r="615" spans="1:4" ht="12.75" customHeight="1" x14ac:dyDescent="0.25">
      <c r="A615" s="49"/>
      <c r="B615" s="1"/>
      <c r="C615" s="1"/>
      <c r="D615" s="1"/>
    </row>
    <row r="616" spans="1:4" ht="12.75" customHeight="1" x14ac:dyDescent="0.25">
      <c r="A616" s="49"/>
      <c r="B616" s="1"/>
      <c r="C616" s="1"/>
      <c r="D616" s="1"/>
    </row>
    <row r="617" spans="1:4" ht="12.75" customHeight="1" x14ac:dyDescent="0.25">
      <c r="A617" s="49"/>
      <c r="B617" s="1"/>
      <c r="C617" s="1"/>
      <c r="D617" s="1"/>
    </row>
    <row r="618" spans="1:4" ht="12.75" customHeight="1" x14ac:dyDescent="0.25">
      <c r="A618" s="49"/>
      <c r="B618" s="1"/>
      <c r="C618" s="1"/>
      <c r="D618" s="1"/>
    </row>
    <row r="619" spans="1:4" ht="12.75" customHeight="1" x14ac:dyDescent="0.25">
      <c r="A619" s="49"/>
      <c r="B619" s="1"/>
      <c r="C619" s="1"/>
      <c r="D619" s="1"/>
    </row>
    <row r="620" spans="1:4" ht="12.75" customHeight="1" x14ac:dyDescent="0.25">
      <c r="A620" s="49"/>
      <c r="B620" s="1"/>
      <c r="C620" s="1"/>
      <c r="D620" s="1"/>
    </row>
    <row r="621" spans="1:4" ht="12.75" customHeight="1" x14ac:dyDescent="0.25">
      <c r="A621" s="49"/>
      <c r="B621" s="1"/>
      <c r="C621" s="1"/>
      <c r="D621" s="1"/>
    </row>
    <row r="622" spans="1:4" ht="12.75" customHeight="1" x14ac:dyDescent="0.25">
      <c r="A622" s="49"/>
      <c r="B622" s="1"/>
      <c r="C622" s="1"/>
      <c r="D622" s="1"/>
    </row>
    <row r="623" spans="1:4" ht="12.75" customHeight="1" x14ac:dyDescent="0.25">
      <c r="A623" s="49"/>
      <c r="B623" s="1"/>
      <c r="C623" s="1"/>
      <c r="D623" s="1"/>
    </row>
    <row r="624" spans="1:4" ht="12.75" customHeight="1" x14ac:dyDescent="0.25">
      <c r="A624" s="49"/>
      <c r="B624" s="1"/>
      <c r="C624" s="1"/>
      <c r="D624" s="1"/>
    </row>
    <row r="625" spans="1:4" ht="12.75" customHeight="1" x14ac:dyDescent="0.25">
      <c r="A625" s="49"/>
      <c r="B625" s="1"/>
      <c r="C625" s="1"/>
      <c r="D625" s="1"/>
    </row>
    <row r="626" spans="1:4" ht="12.75" customHeight="1" x14ac:dyDescent="0.25">
      <c r="A626" s="49"/>
      <c r="B626" s="1"/>
      <c r="C626" s="1"/>
      <c r="D626" s="1"/>
    </row>
    <row r="627" spans="1:4" ht="12.75" customHeight="1" x14ac:dyDescent="0.25">
      <c r="A627" s="49"/>
      <c r="B627" s="1"/>
      <c r="C627" s="1"/>
      <c r="D627" s="1"/>
    </row>
    <row r="628" spans="1:4" ht="12.75" customHeight="1" x14ac:dyDescent="0.25">
      <c r="A628" s="49"/>
      <c r="B628" s="1"/>
      <c r="C628" s="1"/>
      <c r="D628" s="1"/>
    </row>
    <row r="629" spans="1:4" ht="12.75" customHeight="1" x14ac:dyDescent="0.25">
      <c r="A629" s="49"/>
      <c r="B629" s="1"/>
      <c r="C629" s="1"/>
      <c r="D629" s="1"/>
    </row>
    <row r="630" spans="1:4" ht="12.75" customHeight="1" x14ac:dyDescent="0.25">
      <c r="A630" s="49"/>
      <c r="B630" s="1"/>
      <c r="C630" s="1"/>
      <c r="D630" s="1"/>
    </row>
    <row r="631" spans="1:4" ht="12.75" customHeight="1" x14ac:dyDescent="0.25">
      <c r="A631" s="49"/>
      <c r="B631" s="1"/>
      <c r="C631" s="1"/>
      <c r="D631" s="1"/>
    </row>
    <row r="632" spans="1:4" ht="12.75" customHeight="1" x14ac:dyDescent="0.25">
      <c r="A632" s="49"/>
      <c r="B632" s="1"/>
      <c r="C632" s="1"/>
      <c r="D632" s="1"/>
    </row>
    <row r="633" spans="1:4" ht="12.75" customHeight="1" x14ac:dyDescent="0.25">
      <c r="A633" s="49"/>
      <c r="B633" s="1"/>
      <c r="C633" s="1"/>
      <c r="D633" s="1"/>
    </row>
    <row r="634" spans="1:4" ht="12.75" customHeight="1" x14ac:dyDescent="0.25">
      <c r="A634" s="49"/>
      <c r="B634" s="1"/>
      <c r="C634" s="1"/>
      <c r="D634" s="1"/>
    </row>
    <row r="635" spans="1:4" ht="12.75" customHeight="1" x14ac:dyDescent="0.25">
      <c r="A635" s="49"/>
      <c r="B635" s="1"/>
      <c r="C635" s="1"/>
      <c r="D635" s="1"/>
    </row>
    <row r="636" spans="1:4" ht="12.75" customHeight="1" x14ac:dyDescent="0.25">
      <c r="A636" s="49"/>
      <c r="B636" s="1"/>
      <c r="C636" s="1"/>
      <c r="D636" s="1"/>
    </row>
    <row r="637" spans="1:4" ht="12.75" customHeight="1" x14ac:dyDescent="0.25">
      <c r="A637" s="49"/>
      <c r="B637" s="1"/>
      <c r="C637" s="1"/>
      <c r="D637" s="1"/>
    </row>
    <row r="638" spans="1:4" ht="12.75" customHeight="1" x14ac:dyDescent="0.25">
      <c r="A638" s="49"/>
      <c r="B638" s="1"/>
      <c r="C638" s="1"/>
      <c r="D638" s="1"/>
    </row>
    <row r="639" spans="1:4" ht="12.75" customHeight="1" x14ac:dyDescent="0.25">
      <c r="A639" s="49"/>
      <c r="B639" s="1"/>
      <c r="C639" s="1"/>
      <c r="D639" s="1"/>
    </row>
    <row r="640" spans="1:4" ht="12.75" customHeight="1" x14ac:dyDescent="0.25">
      <c r="A640" s="49"/>
      <c r="B640" s="1"/>
      <c r="C640" s="1"/>
      <c r="D640" s="1"/>
    </row>
    <row r="641" spans="1:4" ht="12.75" customHeight="1" x14ac:dyDescent="0.25">
      <c r="A641" s="49"/>
      <c r="B641" s="1"/>
      <c r="C641" s="1"/>
      <c r="D641" s="1"/>
    </row>
    <row r="642" spans="1:4" ht="12.75" customHeight="1" x14ac:dyDescent="0.25">
      <c r="A642" s="49"/>
      <c r="B642" s="1"/>
      <c r="C642" s="1"/>
      <c r="D642" s="1"/>
    </row>
    <row r="643" spans="1:4" ht="12.75" customHeight="1" x14ac:dyDescent="0.25">
      <c r="A643" s="49"/>
      <c r="B643" s="1"/>
      <c r="C643" s="1"/>
      <c r="D643" s="1"/>
    </row>
    <row r="644" spans="1:4" ht="12.75" customHeight="1" x14ac:dyDescent="0.25">
      <c r="A644" s="49"/>
      <c r="B644" s="1"/>
      <c r="C644" s="1"/>
      <c r="D644" s="1"/>
    </row>
    <row r="645" spans="1:4" ht="12.75" customHeight="1" x14ac:dyDescent="0.25">
      <c r="A645" s="49"/>
      <c r="B645" s="1"/>
      <c r="C645" s="1"/>
      <c r="D645" s="1"/>
    </row>
    <row r="646" spans="1:4" ht="12.75" customHeight="1" x14ac:dyDescent="0.25">
      <c r="A646" s="49"/>
      <c r="B646" s="1"/>
      <c r="C646" s="1"/>
      <c r="D646" s="1"/>
    </row>
    <row r="647" spans="1:4" ht="12.75" customHeight="1" x14ac:dyDescent="0.25">
      <c r="A647" s="49"/>
      <c r="B647" s="1"/>
      <c r="C647" s="1"/>
      <c r="D647" s="1"/>
    </row>
    <row r="648" spans="1:4" ht="12.75" customHeight="1" x14ac:dyDescent="0.25">
      <c r="A648" s="49"/>
      <c r="B648" s="1"/>
      <c r="C648" s="1"/>
      <c r="D648" s="1"/>
    </row>
    <row r="649" spans="1:4" ht="12.75" customHeight="1" x14ac:dyDescent="0.25">
      <c r="A649" s="49"/>
      <c r="B649" s="1"/>
      <c r="C649" s="1"/>
      <c r="D649" s="1"/>
    </row>
    <row r="650" spans="1:4" ht="12.75" customHeight="1" x14ac:dyDescent="0.25">
      <c r="A650" s="49"/>
      <c r="B650" s="1"/>
      <c r="C650" s="1"/>
      <c r="D650" s="1"/>
    </row>
    <row r="651" spans="1:4" ht="12.75" customHeight="1" x14ac:dyDescent="0.25">
      <c r="A651" s="49"/>
      <c r="B651" s="1"/>
      <c r="C651" s="1"/>
      <c r="D651" s="1"/>
    </row>
    <row r="652" spans="1:4" ht="12.75" customHeight="1" x14ac:dyDescent="0.25">
      <c r="A652" s="49"/>
      <c r="B652" s="1"/>
      <c r="C652" s="1"/>
      <c r="D652" s="1"/>
    </row>
    <row r="653" spans="1:4" ht="12.75" customHeight="1" x14ac:dyDescent="0.25">
      <c r="A653" s="49"/>
      <c r="B653" s="1"/>
      <c r="C653" s="1"/>
      <c r="D653" s="1"/>
    </row>
    <row r="654" spans="1:4" ht="12.75" customHeight="1" x14ac:dyDescent="0.25">
      <c r="A654" s="49"/>
      <c r="B654" s="1"/>
      <c r="C654" s="1"/>
      <c r="D654" s="1"/>
    </row>
    <row r="655" spans="1:4" ht="12.75" customHeight="1" x14ac:dyDescent="0.25">
      <c r="A655" s="49"/>
      <c r="B655" s="1"/>
      <c r="C655" s="1"/>
      <c r="D655" s="1"/>
    </row>
    <row r="656" spans="1:4" ht="12.75" customHeight="1" x14ac:dyDescent="0.25">
      <c r="A656" s="49"/>
      <c r="B656" s="1"/>
      <c r="C656" s="1"/>
      <c r="D656" s="1"/>
    </row>
    <row r="657" spans="1:4" ht="12.75" customHeight="1" x14ac:dyDescent="0.25">
      <c r="A657" s="49"/>
      <c r="B657" s="1"/>
      <c r="C657" s="1"/>
      <c r="D657" s="1"/>
    </row>
    <row r="658" spans="1:4" ht="12.75" customHeight="1" x14ac:dyDescent="0.25">
      <c r="A658" s="49"/>
      <c r="B658" s="1"/>
      <c r="C658" s="1"/>
      <c r="D658" s="1"/>
    </row>
    <row r="659" spans="1:4" ht="12.75" customHeight="1" x14ac:dyDescent="0.25">
      <c r="A659" s="49"/>
      <c r="B659" s="1"/>
      <c r="C659" s="1"/>
      <c r="D659" s="1"/>
    </row>
    <row r="660" spans="1:4" ht="12.75" customHeight="1" x14ac:dyDescent="0.25">
      <c r="A660" s="49"/>
      <c r="B660" s="1"/>
      <c r="C660" s="1"/>
      <c r="D660" s="1"/>
    </row>
    <row r="661" spans="1:4" ht="12.75" customHeight="1" x14ac:dyDescent="0.25">
      <c r="A661" s="49"/>
      <c r="B661" s="1"/>
      <c r="C661" s="1"/>
      <c r="D661" s="1"/>
    </row>
    <row r="662" spans="1:4" ht="12.75" customHeight="1" x14ac:dyDescent="0.25">
      <c r="A662" s="49"/>
      <c r="B662" s="1"/>
      <c r="C662" s="1"/>
      <c r="D662" s="1"/>
    </row>
    <row r="663" spans="1:4" ht="12.75" customHeight="1" x14ac:dyDescent="0.25">
      <c r="A663" s="49"/>
      <c r="B663" s="1"/>
      <c r="C663" s="1"/>
      <c r="D663" s="1"/>
    </row>
    <row r="664" spans="1:4" ht="12.75" customHeight="1" x14ac:dyDescent="0.25">
      <c r="A664" s="49"/>
      <c r="B664" s="1"/>
      <c r="C664" s="1"/>
      <c r="D664" s="1"/>
    </row>
    <row r="665" spans="1:4" ht="12.75" customHeight="1" x14ac:dyDescent="0.25">
      <c r="A665" s="49"/>
      <c r="B665" s="1"/>
      <c r="C665" s="1"/>
      <c r="D665" s="1"/>
    </row>
    <row r="666" spans="1:4" ht="12.75" customHeight="1" x14ac:dyDescent="0.25">
      <c r="A666" s="49"/>
      <c r="B666" s="1"/>
      <c r="C666" s="1"/>
      <c r="D666" s="1"/>
    </row>
    <row r="667" spans="1:4" ht="12.75" customHeight="1" x14ac:dyDescent="0.25">
      <c r="A667" s="49"/>
      <c r="B667" s="1"/>
      <c r="C667" s="1"/>
      <c r="D667" s="1"/>
    </row>
    <row r="668" spans="1:4" ht="12.75" customHeight="1" x14ac:dyDescent="0.25">
      <c r="A668" s="49"/>
      <c r="B668" s="1"/>
      <c r="C668" s="1"/>
      <c r="D668" s="1"/>
    </row>
    <row r="669" spans="1:4" ht="12.75" customHeight="1" x14ac:dyDescent="0.25">
      <c r="A669" s="49"/>
      <c r="B669" s="1"/>
      <c r="C669" s="1"/>
      <c r="D669" s="1"/>
    </row>
    <row r="670" spans="1:4" ht="12.75" customHeight="1" x14ac:dyDescent="0.25">
      <c r="A670" s="49"/>
      <c r="B670" s="1"/>
      <c r="C670" s="1"/>
      <c r="D670" s="1"/>
    </row>
    <row r="671" spans="1:4" ht="12.75" customHeight="1" x14ac:dyDescent="0.25">
      <c r="A671" s="49"/>
      <c r="B671" s="1"/>
      <c r="C671" s="1"/>
      <c r="D671" s="1"/>
    </row>
    <row r="672" spans="1:4" ht="12.75" customHeight="1" x14ac:dyDescent="0.25">
      <c r="A672" s="49"/>
      <c r="B672" s="1"/>
      <c r="C672" s="1"/>
      <c r="D672" s="1"/>
    </row>
    <row r="673" spans="1:4" ht="12.75" customHeight="1" x14ac:dyDescent="0.25">
      <c r="A673" s="49"/>
      <c r="B673" s="1"/>
      <c r="C673" s="1"/>
      <c r="D673" s="1"/>
    </row>
    <row r="674" spans="1:4" ht="12.75" customHeight="1" x14ac:dyDescent="0.25">
      <c r="A674" s="49"/>
      <c r="B674" s="1"/>
      <c r="C674" s="1"/>
      <c r="D674" s="1"/>
    </row>
    <row r="675" spans="1:4" ht="12.75" customHeight="1" x14ac:dyDescent="0.25">
      <c r="A675" s="49"/>
      <c r="B675" s="1"/>
      <c r="C675" s="1"/>
      <c r="D675" s="1"/>
    </row>
    <row r="676" spans="1:4" ht="12.75" customHeight="1" x14ac:dyDescent="0.25">
      <c r="A676" s="49"/>
      <c r="B676" s="1"/>
      <c r="C676" s="1"/>
      <c r="D676" s="1"/>
    </row>
    <row r="677" spans="1:4" ht="12.75" customHeight="1" x14ac:dyDescent="0.25">
      <c r="A677" s="49"/>
      <c r="B677" s="1"/>
      <c r="C677" s="1"/>
      <c r="D677" s="1"/>
    </row>
    <row r="678" spans="1:4" ht="12.75" customHeight="1" x14ac:dyDescent="0.25">
      <c r="A678" s="49"/>
      <c r="B678" s="1"/>
      <c r="C678" s="1"/>
      <c r="D678" s="1"/>
    </row>
    <row r="679" spans="1:4" ht="12.75" customHeight="1" x14ac:dyDescent="0.25">
      <c r="A679" s="49"/>
      <c r="B679" s="1"/>
      <c r="C679" s="1"/>
      <c r="D679" s="1"/>
    </row>
    <row r="680" spans="1:4" ht="12.75" customHeight="1" x14ac:dyDescent="0.25">
      <c r="A680" s="49"/>
      <c r="B680" s="1"/>
      <c r="C680" s="1"/>
      <c r="D680" s="1"/>
    </row>
    <row r="681" spans="1:4" ht="12.75" customHeight="1" x14ac:dyDescent="0.25">
      <c r="A681" s="49"/>
      <c r="B681" s="1"/>
      <c r="C681" s="1"/>
      <c r="D681" s="1"/>
    </row>
    <row r="682" spans="1:4" ht="12.75" customHeight="1" x14ac:dyDescent="0.25">
      <c r="A682" s="49"/>
      <c r="B682" s="1"/>
      <c r="C682" s="1"/>
      <c r="D682" s="1"/>
    </row>
    <row r="683" spans="1:4" ht="12.75" customHeight="1" x14ac:dyDescent="0.25">
      <c r="A683" s="49"/>
      <c r="B683" s="1"/>
      <c r="C683" s="1"/>
      <c r="D683" s="1"/>
    </row>
    <row r="684" spans="1:4" ht="12.75" customHeight="1" x14ac:dyDescent="0.25">
      <c r="A684" s="49"/>
      <c r="B684" s="1"/>
      <c r="C684" s="1"/>
      <c r="D684" s="1"/>
    </row>
    <row r="685" spans="1:4" ht="12.75" customHeight="1" x14ac:dyDescent="0.25">
      <c r="A685" s="49"/>
      <c r="B685" s="1"/>
      <c r="C685" s="1"/>
      <c r="D685" s="1"/>
    </row>
    <row r="686" spans="1:4" ht="12.75" customHeight="1" x14ac:dyDescent="0.25">
      <c r="A686" s="49"/>
      <c r="B686" s="1"/>
      <c r="C686" s="1"/>
      <c r="D686" s="1"/>
    </row>
    <row r="687" spans="1:4" ht="12.75" customHeight="1" x14ac:dyDescent="0.25">
      <c r="A687" s="49"/>
      <c r="B687" s="1"/>
      <c r="C687" s="1"/>
      <c r="D687" s="1"/>
    </row>
    <row r="688" spans="1:4" ht="12.75" customHeight="1" x14ac:dyDescent="0.25">
      <c r="A688" s="49"/>
      <c r="B688" s="1"/>
      <c r="C688" s="1"/>
      <c r="D688" s="1"/>
    </row>
    <row r="689" spans="1:4" ht="12.75" customHeight="1" x14ac:dyDescent="0.25">
      <c r="A689" s="49"/>
      <c r="B689" s="1"/>
      <c r="C689" s="1"/>
      <c r="D689" s="1"/>
    </row>
    <row r="690" spans="1:4" ht="12.75" customHeight="1" x14ac:dyDescent="0.25">
      <c r="A690" s="49"/>
      <c r="B690" s="1"/>
      <c r="C690" s="1"/>
      <c r="D690" s="1"/>
    </row>
    <row r="691" spans="1:4" ht="12.75" customHeight="1" x14ac:dyDescent="0.25">
      <c r="A691" s="49"/>
      <c r="B691" s="1"/>
      <c r="C691" s="1"/>
      <c r="D691" s="1"/>
    </row>
    <row r="692" spans="1:4" ht="12.75" customHeight="1" x14ac:dyDescent="0.25">
      <c r="A692" s="49"/>
      <c r="B692" s="1"/>
      <c r="C692" s="1"/>
      <c r="D692" s="1"/>
    </row>
    <row r="693" spans="1:4" ht="12.75" customHeight="1" x14ac:dyDescent="0.25">
      <c r="A693" s="49"/>
      <c r="B693" s="1"/>
      <c r="C693" s="1"/>
      <c r="D693" s="1"/>
    </row>
    <row r="694" spans="1:4" ht="12.75" customHeight="1" x14ac:dyDescent="0.25">
      <c r="A694" s="49"/>
      <c r="B694" s="1"/>
      <c r="C694" s="1"/>
      <c r="D694" s="1"/>
    </row>
    <row r="695" spans="1:4" ht="12.75" customHeight="1" x14ac:dyDescent="0.25">
      <c r="A695" s="49"/>
      <c r="B695" s="1"/>
      <c r="C695" s="1"/>
      <c r="D695" s="1"/>
    </row>
    <row r="696" spans="1:4" ht="12.75" customHeight="1" x14ac:dyDescent="0.25">
      <c r="A696" s="49"/>
      <c r="B696" s="1"/>
      <c r="C696" s="1"/>
      <c r="D696" s="1"/>
    </row>
    <row r="697" spans="1:4" ht="12.75" customHeight="1" x14ac:dyDescent="0.25">
      <c r="A697" s="49"/>
      <c r="B697" s="1"/>
      <c r="C697" s="1"/>
      <c r="D697" s="1"/>
    </row>
    <row r="698" spans="1:4" ht="12.75" customHeight="1" x14ac:dyDescent="0.25">
      <c r="A698" s="49"/>
      <c r="B698" s="1"/>
      <c r="C698" s="1"/>
      <c r="D698" s="1"/>
    </row>
    <row r="699" spans="1:4" ht="12.75" customHeight="1" x14ac:dyDescent="0.25">
      <c r="A699" s="49"/>
      <c r="B699" s="1"/>
      <c r="C699" s="1"/>
      <c r="D699" s="1"/>
    </row>
    <row r="700" spans="1:4" ht="12.75" customHeight="1" x14ac:dyDescent="0.25">
      <c r="A700" s="49"/>
      <c r="B700" s="1"/>
      <c r="C700" s="1"/>
      <c r="D700" s="1"/>
    </row>
    <row r="701" spans="1:4" ht="12.75" customHeight="1" x14ac:dyDescent="0.25">
      <c r="A701" s="49"/>
      <c r="B701" s="1"/>
      <c r="C701" s="1"/>
      <c r="D701" s="1"/>
    </row>
    <row r="702" spans="1:4" ht="12.75" customHeight="1" x14ac:dyDescent="0.25">
      <c r="A702" s="49"/>
      <c r="B702" s="1"/>
      <c r="C702" s="1"/>
      <c r="D702" s="1"/>
    </row>
    <row r="703" spans="1:4" ht="12.75" customHeight="1" x14ac:dyDescent="0.25">
      <c r="A703" s="49"/>
      <c r="B703" s="1"/>
      <c r="C703" s="1"/>
      <c r="D703" s="1"/>
    </row>
    <row r="704" spans="1:4" ht="12.75" customHeight="1" x14ac:dyDescent="0.25">
      <c r="A704" s="49"/>
      <c r="B704" s="1"/>
      <c r="C704" s="1"/>
      <c r="D704" s="1"/>
    </row>
    <row r="705" spans="1:4" ht="12.75" customHeight="1" x14ac:dyDescent="0.25">
      <c r="A705" s="49"/>
      <c r="B705" s="1"/>
      <c r="C705" s="1"/>
      <c r="D705" s="1"/>
    </row>
    <row r="706" spans="1:4" ht="12.75" customHeight="1" x14ac:dyDescent="0.25">
      <c r="A706" s="49"/>
      <c r="B706" s="1"/>
      <c r="C706" s="1"/>
      <c r="D706" s="1"/>
    </row>
    <row r="707" spans="1:4" ht="12.75" customHeight="1" x14ac:dyDescent="0.25">
      <c r="A707" s="49"/>
      <c r="B707" s="1"/>
      <c r="C707" s="1"/>
      <c r="D707" s="1"/>
    </row>
    <row r="708" spans="1:4" ht="12.75" customHeight="1" x14ac:dyDescent="0.25">
      <c r="A708" s="49"/>
      <c r="B708" s="1"/>
      <c r="C708" s="1"/>
      <c r="D708" s="1"/>
    </row>
    <row r="709" spans="1:4" ht="12.75" customHeight="1" x14ac:dyDescent="0.25">
      <c r="A709" s="49"/>
      <c r="B709" s="1"/>
      <c r="C709" s="1"/>
      <c r="D709" s="1"/>
    </row>
    <row r="710" spans="1:4" ht="12.75" customHeight="1" x14ac:dyDescent="0.25">
      <c r="A710" s="49"/>
      <c r="B710" s="1"/>
      <c r="C710" s="1"/>
      <c r="D710" s="1"/>
    </row>
    <row r="711" spans="1:4" ht="12.75" customHeight="1" x14ac:dyDescent="0.25">
      <c r="A711" s="49"/>
      <c r="B711" s="1"/>
      <c r="C711" s="1"/>
      <c r="D711" s="1"/>
    </row>
    <row r="712" spans="1:4" ht="12.75" customHeight="1" x14ac:dyDescent="0.25">
      <c r="A712" s="49"/>
      <c r="B712" s="1"/>
      <c r="C712" s="1"/>
      <c r="D712" s="1"/>
    </row>
    <row r="713" spans="1:4" ht="12.75" customHeight="1" x14ac:dyDescent="0.25">
      <c r="A713" s="49"/>
      <c r="B713" s="1"/>
      <c r="C713" s="1"/>
      <c r="D713" s="1"/>
    </row>
    <row r="714" spans="1:4" ht="12.75" customHeight="1" x14ac:dyDescent="0.25">
      <c r="A714" s="49"/>
      <c r="B714" s="1"/>
      <c r="C714" s="1"/>
      <c r="D714" s="1"/>
    </row>
    <row r="715" spans="1:4" ht="12.75" customHeight="1" x14ac:dyDescent="0.25">
      <c r="A715" s="49"/>
      <c r="B715" s="1"/>
      <c r="C715" s="1"/>
      <c r="D715" s="1"/>
    </row>
    <row r="716" spans="1:4" ht="12.75" customHeight="1" x14ac:dyDescent="0.25">
      <c r="A716" s="49"/>
      <c r="B716" s="1"/>
      <c r="C716" s="1"/>
      <c r="D716" s="1"/>
    </row>
    <row r="717" spans="1:4" ht="12.75" customHeight="1" x14ac:dyDescent="0.25">
      <c r="A717" s="49"/>
      <c r="B717" s="1"/>
      <c r="C717" s="1"/>
      <c r="D717" s="1"/>
    </row>
    <row r="718" spans="1:4" ht="12.75" customHeight="1" x14ac:dyDescent="0.25">
      <c r="A718" s="49"/>
      <c r="B718" s="1"/>
      <c r="C718" s="1"/>
      <c r="D718" s="1"/>
    </row>
    <row r="719" spans="1:4" ht="12.75" customHeight="1" x14ac:dyDescent="0.25">
      <c r="A719" s="49"/>
      <c r="B719" s="1"/>
      <c r="C719" s="1"/>
      <c r="D719" s="1"/>
    </row>
    <row r="720" spans="1:4" ht="12.75" customHeight="1" x14ac:dyDescent="0.25">
      <c r="A720" s="49"/>
      <c r="B720" s="1"/>
      <c r="C720" s="1"/>
      <c r="D720" s="1"/>
    </row>
    <row r="721" spans="1:4" ht="12.75" customHeight="1" x14ac:dyDescent="0.25">
      <c r="A721" s="49"/>
      <c r="B721" s="1"/>
      <c r="C721" s="1"/>
      <c r="D721" s="1"/>
    </row>
    <row r="722" spans="1:4" ht="12.75" customHeight="1" x14ac:dyDescent="0.25">
      <c r="A722" s="49"/>
      <c r="B722" s="1"/>
      <c r="C722" s="1"/>
      <c r="D722" s="1"/>
    </row>
    <row r="723" spans="1:4" ht="12.75" customHeight="1" x14ac:dyDescent="0.25">
      <c r="A723" s="49"/>
      <c r="B723" s="1"/>
      <c r="C723" s="1"/>
      <c r="D723" s="1"/>
    </row>
    <row r="724" spans="1:4" ht="12.75" customHeight="1" x14ac:dyDescent="0.25">
      <c r="A724" s="49"/>
      <c r="B724" s="1"/>
      <c r="C724" s="1"/>
      <c r="D724" s="1"/>
    </row>
    <row r="725" spans="1:4" ht="12.75" customHeight="1" x14ac:dyDescent="0.25">
      <c r="A725" s="49"/>
      <c r="B725" s="1"/>
      <c r="C725" s="1"/>
      <c r="D725" s="1"/>
    </row>
    <row r="726" spans="1:4" ht="12.75" customHeight="1" x14ac:dyDescent="0.25">
      <c r="A726" s="49"/>
      <c r="B726" s="1"/>
      <c r="C726" s="1"/>
      <c r="D726" s="1"/>
    </row>
    <row r="727" spans="1:4" ht="12.75" customHeight="1" x14ac:dyDescent="0.25">
      <c r="A727" s="49"/>
      <c r="B727" s="1"/>
      <c r="C727" s="1"/>
      <c r="D727" s="1"/>
    </row>
    <row r="728" spans="1:4" ht="12.75" customHeight="1" x14ac:dyDescent="0.25">
      <c r="A728" s="49"/>
      <c r="B728" s="1"/>
      <c r="C728" s="1"/>
      <c r="D728" s="1"/>
    </row>
    <row r="729" spans="1:4" ht="12.75" customHeight="1" x14ac:dyDescent="0.25">
      <c r="A729" s="49"/>
      <c r="B729" s="1"/>
      <c r="C729" s="1"/>
      <c r="D729" s="1"/>
    </row>
    <row r="730" spans="1:4" ht="12.75" customHeight="1" x14ac:dyDescent="0.25">
      <c r="A730" s="49"/>
      <c r="B730" s="1"/>
      <c r="C730" s="1"/>
      <c r="D730" s="1"/>
    </row>
    <row r="731" spans="1:4" ht="12.75" customHeight="1" x14ac:dyDescent="0.25">
      <c r="A731" s="49"/>
      <c r="B731" s="1"/>
      <c r="C731" s="1"/>
      <c r="D731" s="1"/>
    </row>
    <row r="732" spans="1:4" ht="12.75" customHeight="1" x14ac:dyDescent="0.25">
      <c r="A732" s="49"/>
      <c r="B732" s="1"/>
      <c r="C732" s="1"/>
      <c r="D732" s="1"/>
    </row>
    <row r="733" spans="1:4" ht="12.75" customHeight="1" x14ac:dyDescent="0.25">
      <c r="A733" s="49"/>
      <c r="B733" s="1"/>
      <c r="C733" s="1"/>
      <c r="D733" s="1"/>
    </row>
    <row r="734" spans="1:4" ht="12.75" customHeight="1" x14ac:dyDescent="0.25">
      <c r="A734" s="49"/>
      <c r="B734" s="1"/>
      <c r="C734" s="1"/>
      <c r="D734" s="1"/>
    </row>
    <row r="735" spans="1:4" ht="12.75" customHeight="1" x14ac:dyDescent="0.25">
      <c r="A735" s="49"/>
      <c r="B735" s="1"/>
      <c r="C735" s="1"/>
      <c r="D735" s="1"/>
    </row>
    <row r="736" spans="1:4" ht="12.75" customHeight="1" x14ac:dyDescent="0.25">
      <c r="A736" s="49"/>
      <c r="B736" s="1"/>
      <c r="C736" s="1"/>
      <c r="D736" s="1"/>
    </row>
    <row r="737" spans="1:4" ht="12.75" customHeight="1" x14ac:dyDescent="0.25">
      <c r="A737" s="49"/>
      <c r="B737" s="1"/>
      <c r="C737" s="1"/>
      <c r="D737" s="1"/>
    </row>
    <row r="738" spans="1:4" ht="12.75" customHeight="1" x14ac:dyDescent="0.25">
      <c r="A738" s="49"/>
      <c r="B738" s="1"/>
      <c r="C738" s="1"/>
      <c r="D738" s="1"/>
    </row>
    <row r="739" spans="1:4" ht="12.75" customHeight="1" x14ac:dyDescent="0.25">
      <c r="A739" s="49"/>
      <c r="B739" s="1"/>
      <c r="C739" s="1"/>
      <c r="D739" s="1"/>
    </row>
    <row r="740" spans="1:4" ht="12.75" customHeight="1" x14ac:dyDescent="0.25">
      <c r="A740" s="49"/>
      <c r="B740" s="1"/>
      <c r="C740" s="1"/>
      <c r="D740" s="1"/>
    </row>
    <row r="741" spans="1:4" ht="12.75" customHeight="1" x14ac:dyDescent="0.25">
      <c r="A741" s="49"/>
      <c r="B741" s="1"/>
      <c r="C741" s="1"/>
      <c r="D741" s="1"/>
    </row>
    <row r="742" spans="1:4" ht="12.75" customHeight="1" x14ac:dyDescent="0.25">
      <c r="A742" s="49"/>
      <c r="B742" s="1"/>
      <c r="C742" s="1"/>
      <c r="D742" s="1"/>
    </row>
    <row r="743" spans="1:4" ht="12.75" customHeight="1" x14ac:dyDescent="0.25">
      <c r="A743" s="49"/>
      <c r="B743" s="1"/>
      <c r="C743" s="1"/>
      <c r="D743" s="1"/>
    </row>
    <row r="744" spans="1:4" ht="12.75" customHeight="1" x14ac:dyDescent="0.25">
      <c r="A744" s="49"/>
      <c r="B744" s="1"/>
      <c r="C744" s="1"/>
      <c r="D744" s="1"/>
    </row>
    <row r="745" spans="1:4" ht="12.75" customHeight="1" x14ac:dyDescent="0.25">
      <c r="A745" s="49"/>
      <c r="B745" s="1"/>
      <c r="C745" s="1"/>
      <c r="D745" s="1"/>
    </row>
    <row r="746" spans="1:4" ht="12.75" customHeight="1" x14ac:dyDescent="0.25">
      <c r="A746" s="49"/>
      <c r="B746" s="1"/>
      <c r="C746" s="1"/>
      <c r="D746" s="1"/>
    </row>
    <row r="747" spans="1:4" ht="12.75" customHeight="1" x14ac:dyDescent="0.25">
      <c r="A747" s="49"/>
      <c r="B747" s="1"/>
      <c r="C747" s="1"/>
      <c r="D747" s="1"/>
    </row>
    <row r="748" spans="1:4" ht="12.75" customHeight="1" x14ac:dyDescent="0.25">
      <c r="A748" s="49"/>
      <c r="B748" s="1"/>
      <c r="C748" s="1"/>
      <c r="D748" s="1"/>
    </row>
    <row r="749" spans="1:4" ht="12.75" customHeight="1" x14ac:dyDescent="0.25">
      <c r="A749" s="49"/>
      <c r="B749" s="1"/>
      <c r="C749" s="1"/>
      <c r="D749" s="1"/>
    </row>
    <row r="750" spans="1:4" ht="12.75" customHeight="1" x14ac:dyDescent="0.25">
      <c r="A750" s="49"/>
      <c r="B750" s="1"/>
      <c r="C750" s="1"/>
      <c r="D750" s="1"/>
    </row>
    <row r="751" spans="1:4" ht="12.75" customHeight="1" x14ac:dyDescent="0.25">
      <c r="A751" s="49"/>
      <c r="B751" s="1"/>
      <c r="C751" s="1"/>
      <c r="D751" s="1"/>
    </row>
    <row r="752" spans="1:4" ht="12.75" customHeight="1" x14ac:dyDescent="0.25">
      <c r="A752" s="49"/>
      <c r="B752" s="1"/>
      <c r="C752" s="1"/>
      <c r="D752" s="1"/>
    </row>
    <row r="753" spans="1:4" ht="12.75" customHeight="1" x14ac:dyDescent="0.25">
      <c r="A753" s="49"/>
      <c r="B753" s="1"/>
      <c r="C753" s="1"/>
      <c r="D753" s="1"/>
    </row>
    <row r="754" spans="1:4" ht="12.75" customHeight="1" x14ac:dyDescent="0.25">
      <c r="A754" s="49"/>
      <c r="B754" s="1"/>
      <c r="C754" s="1"/>
      <c r="D754" s="1"/>
    </row>
    <row r="755" spans="1:4" ht="12.75" customHeight="1" x14ac:dyDescent="0.25">
      <c r="A755" s="49"/>
      <c r="B755" s="1"/>
      <c r="C755" s="1"/>
      <c r="D755" s="1"/>
    </row>
    <row r="756" spans="1:4" ht="12.75" customHeight="1" x14ac:dyDescent="0.25">
      <c r="A756" s="49"/>
      <c r="B756" s="1"/>
      <c r="C756" s="1"/>
      <c r="D756" s="1"/>
    </row>
    <row r="757" spans="1:4" ht="12.75" customHeight="1" x14ac:dyDescent="0.25">
      <c r="A757" s="49"/>
      <c r="B757" s="1"/>
      <c r="C757" s="1"/>
      <c r="D757" s="1"/>
    </row>
    <row r="758" spans="1:4" ht="12.75" customHeight="1" x14ac:dyDescent="0.25">
      <c r="A758" s="49"/>
      <c r="B758" s="1"/>
      <c r="C758" s="1"/>
      <c r="D758" s="1"/>
    </row>
    <row r="759" spans="1:4" ht="12.75" customHeight="1" x14ac:dyDescent="0.25">
      <c r="A759" s="49"/>
      <c r="B759" s="1"/>
      <c r="C759" s="1"/>
      <c r="D759" s="1"/>
    </row>
    <row r="760" spans="1:4" ht="12.75" customHeight="1" x14ac:dyDescent="0.25">
      <c r="A760" s="49"/>
      <c r="B760" s="1"/>
      <c r="C760" s="1"/>
      <c r="D760" s="1"/>
    </row>
    <row r="761" spans="1:4" ht="12.75" customHeight="1" x14ac:dyDescent="0.25">
      <c r="A761" s="49"/>
      <c r="B761" s="1"/>
      <c r="C761" s="1"/>
      <c r="D761" s="1"/>
    </row>
    <row r="762" spans="1:4" ht="12.75" customHeight="1" x14ac:dyDescent="0.25">
      <c r="A762" s="49"/>
      <c r="B762" s="1"/>
      <c r="C762" s="1"/>
      <c r="D762" s="1"/>
    </row>
    <row r="763" spans="1:4" ht="12.75" customHeight="1" x14ac:dyDescent="0.25">
      <c r="A763" s="49"/>
      <c r="B763" s="1"/>
      <c r="C763" s="1"/>
      <c r="D763" s="1"/>
    </row>
    <row r="764" spans="1:4" ht="12.75" customHeight="1" x14ac:dyDescent="0.25">
      <c r="A764" s="49"/>
      <c r="B764" s="1"/>
      <c r="C764" s="1"/>
      <c r="D764" s="1"/>
    </row>
    <row r="765" spans="1:4" ht="12.75" customHeight="1" x14ac:dyDescent="0.25">
      <c r="A765" s="49"/>
      <c r="B765" s="1"/>
      <c r="C765" s="1"/>
      <c r="D765" s="1"/>
    </row>
    <row r="766" spans="1:4" ht="12.75" customHeight="1" x14ac:dyDescent="0.25">
      <c r="A766" s="49"/>
      <c r="B766" s="1"/>
      <c r="C766" s="1"/>
      <c r="D766" s="1"/>
    </row>
    <row r="767" spans="1:4" ht="12.75" customHeight="1" x14ac:dyDescent="0.25">
      <c r="A767" s="49"/>
      <c r="B767" s="1"/>
      <c r="C767" s="1"/>
      <c r="D767" s="1"/>
    </row>
    <row r="768" spans="1:4" ht="12.75" customHeight="1" x14ac:dyDescent="0.25">
      <c r="A768" s="49"/>
      <c r="B768" s="1"/>
      <c r="C768" s="1"/>
      <c r="D768" s="1"/>
    </row>
    <row r="769" spans="1:4" ht="12.75" customHeight="1" x14ac:dyDescent="0.25">
      <c r="A769" s="49"/>
      <c r="B769" s="1"/>
      <c r="C769" s="1"/>
      <c r="D769" s="1"/>
    </row>
    <row r="770" spans="1:4" ht="12.75" customHeight="1" x14ac:dyDescent="0.25">
      <c r="A770" s="49"/>
      <c r="B770" s="1"/>
      <c r="C770" s="1"/>
      <c r="D770" s="1"/>
    </row>
    <row r="771" spans="1:4" ht="12.75" customHeight="1" x14ac:dyDescent="0.25">
      <c r="A771" s="49"/>
      <c r="B771" s="1"/>
      <c r="C771" s="1"/>
      <c r="D771" s="1"/>
    </row>
    <row r="772" spans="1:4" ht="12.75" customHeight="1" x14ac:dyDescent="0.25">
      <c r="A772" s="49"/>
      <c r="B772" s="1"/>
      <c r="C772" s="1"/>
      <c r="D772" s="1"/>
    </row>
    <row r="773" spans="1:4" ht="12.75" customHeight="1" x14ac:dyDescent="0.25">
      <c r="A773" s="49"/>
      <c r="B773" s="1"/>
      <c r="C773" s="1"/>
      <c r="D773" s="1"/>
    </row>
    <row r="774" spans="1:4" ht="12.75" customHeight="1" x14ac:dyDescent="0.25">
      <c r="A774" s="49"/>
      <c r="B774" s="1"/>
      <c r="C774" s="1"/>
      <c r="D774" s="1"/>
    </row>
    <row r="775" spans="1:4" ht="12.75" customHeight="1" x14ac:dyDescent="0.25">
      <c r="A775" s="49"/>
      <c r="B775" s="1"/>
      <c r="C775" s="1"/>
      <c r="D775" s="1"/>
    </row>
    <row r="776" spans="1:4" ht="12.75" customHeight="1" x14ac:dyDescent="0.25">
      <c r="A776" s="49"/>
      <c r="B776" s="1"/>
      <c r="C776" s="1"/>
      <c r="D776" s="1"/>
    </row>
    <row r="777" spans="1:4" ht="12.75" customHeight="1" x14ac:dyDescent="0.25">
      <c r="A777" s="49"/>
      <c r="B777" s="1"/>
      <c r="C777" s="1"/>
      <c r="D777" s="1"/>
    </row>
    <row r="778" spans="1:4" ht="12.75" customHeight="1" x14ac:dyDescent="0.25">
      <c r="A778" s="49"/>
      <c r="B778" s="1"/>
      <c r="C778" s="1"/>
      <c r="D778" s="1"/>
    </row>
    <row r="779" spans="1:4" ht="12.75" customHeight="1" x14ac:dyDescent="0.25">
      <c r="A779" s="49"/>
      <c r="B779" s="1"/>
      <c r="C779" s="1"/>
      <c r="D779" s="1"/>
    </row>
    <row r="780" spans="1:4" ht="12.75" customHeight="1" x14ac:dyDescent="0.25">
      <c r="A780" s="49"/>
      <c r="B780" s="1"/>
      <c r="C780" s="1"/>
      <c r="D780" s="1"/>
    </row>
    <row r="781" spans="1:4" ht="12.75" customHeight="1" x14ac:dyDescent="0.25">
      <c r="A781" s="49"/>
      <c r="B781" s="1"/>
      <c r="C781" s="1"/>
      <c r="D781" s="1"/>
    </row>
    <row r="782" spans="1:4" ht="12.75" customHeight="1" x14ac:dyDescent="0.25">
      <c r="A782" s="49"/>
      <c r="B782" s="1"/>
      <c r="C782" s="1"/>
      <c r="D782" s="1"/>
    </row>
    <row r="783" spans="1:4" ht="12.75" customHeight="1" x14ac:dyDescent="0.25">
      <c r="A783" s="49"/>
      <c r="B783" s="1"/>
      <c r="C783" s="1"/>
      <c r="D783" s="1"/>
    </row>
    <row r="784" spans="1:4" ht="12.75" customHeight="1" x14ac:dyDescent="0.25">
      <c r="A784" s="49"/>
      <c r="B784" s="1"/>
      <c r="C784" s="1"/>
      <c r="D784" s="1"/>
    </row>
    <row r="785" spans="1:4" ht="12.75" customHeight="1" x14ac:dyDescent="0.25">
      <c r="A785" s="49"/>
      <c r="B785" s="1"/>
      <c r="C785" s="1"/>
      <c r="D785" s="1"/>
    </row>
    <row r="786" spans="1:4" ht="12.75" customHeight="1" x14ac:dyDescent="0.25">
      <c r="A786" s="49"/>
      <c r="B786" s="1"/>
      <c r="C786" s="1"/>
      <c r="D786" s="1"/>
    </row>
    <row r="787" spans="1:4" ht="12.75" customHeight="1" x14ac:dyDescent="0.25">
      <c r="A787" s="49"/>
      <c r="B787" s="1"/>
      <c r="C787" s="1"/>
      <c r="D787" s="1"/>
    </row>
    <row r="788" spans="1:4" ht="12.75" customHeight="1" x14ac:dyDescent="0.25">
      <c r="A788" s="49"/>
      <c r="B788" s="1"/>
      <c r="C788" s="1"/>
      <c r="D788" s="1"/>
    </row>
    <row r="789" spans="1:4" ht="12.75" customHeight="1" x14ac:dyDescent="0.25">
      <c r="A789" s="49"/>
      <c r="B789" s="1"/>
      <c r="C789" s="1"/>
      <c r="D789" s="1"/>
    </row>
    <row r="790" spans="1:4" ht="12.75" customHeight="1" x14ac:dyDescent="0.25">
      <c r="A790" s="49"/>
      <c r="B790" s="1"/>
      <c r="C790" s="1"/>
      <c r="D790" s="1"/>
    </row>
    <row r="791" spans="1:4" ht="12.75" customHeight="1" x14ac:dyDescent="0.25">
      <c r="A791" s="49"/>
      <c r="B791" s="1"/>
      <c r="C791" s="1"/>
      <c r="D791" s="1"/>
    </row>
    <row r="792" spans="1:4" ht="12.75" customHeight="1" x14ac:dyDescent="0.25">
      <c r="A792" s="49"/>
      <c r="B792" s="1"/>
      <c r="C792" s="1"/>
      <c r="D792" s="1"/>
    </row>
    <row r="793" spans="1:4" ht="12.75" customHeight="1" x14ac:dyDescent="0.25">
      <c r="A793" s="49"/>
      <c r="B793" s="1"/>
      <c r="C793" s="1"/>
      <c r="D793" s="1"/>
    </row>
    <row r="794" spans="1:4" ht="12.75" customHeight="1" x14ac:dyDescent="0.25">
      <c r="A794" s="49"/>
      <c r="B794" s="1"/>
      <c r="C794" s="1"/>
      <c r="D794" s="1"/>
    </row>
    <row r="795" spans="1:4" ht="12.75" customHeight="1" x14ac:dyDescent="0.25">
      <c r="A795" s="49"/>
      <c r="B795" s="1"/>
      <c r="C795" s="1"/>
      <c r="D795" s="1"/>
    </row>
    <row r="796" spans="1:4" ht="12.75" customHeight="1" x14ac:dyDescent="0.25">
      <c r="A796" s="49"/>
      <c r="B796" s="1"/>
      <c r="C796" s="1"/>
      <c r="D796" s="1"/>
    </row>
    <row r="797" spans="1:4" ht="12.75" customHeight="1" x14ac:dyDescent="0.25">
      <c r="A797" s="49"/>
      <c r="B797" s="1"/>
      <c r="C797" s="1"/>
      <c r="D797" s="1"/>
    </row>
    <row r="798" spans="1:4" ht="12.75" customHeight="1" x14ac:dyDescent="0.25">
      <c r="A798" s="49"/>
      <c r="B798" s="1"/>
      <c r="C798" s="1"/>
      <c r="D798" s="1"/>
    </row>
    <row r="799" spans="1:4" ht="12.75" customHeight="1" x14ac:dyDescent="0.25">
      <c r="A799" s="49"/>
      <c r="B799" s="1"/>
      <c r="C799" s="1"/>
      <c r="D799" s="1"/>
    </row>
    <row r="800" spans="1:4" ht="12.75" customHeight="1" x14ac:dyDescent="0.25">
      <c r="A800" s="49"/>
      <c r="B800" s="1"/>
      <c r="C800" s="1"/>
      <c r="D800" s="1"/>
    </row>
    <row r="801" spans="1:4" ht="12.75" customHeight="1" x14ac:dyDescent="0.25">
      <c r="A801" s="49"/>
      <c r="B801" s="1"/>
      <c r="C801" s="1"/>
      <c r="D801" s="1"/>
    </row>
    <row r="802" spans="1:4" ht="12.75" customHeight="1" x14ac:dyDescent="0.25">
      <c r="A802" s="49"/>
      <c r="B802" s="1"/>
      <c r="C802" s="1"/>
      <c r="D802" s="1"/>
    </row>
    <row r="803" spans="1:4" ht="12.75" customHeight="1" x14ac:dyDescent="0.25">
      <c r="A803" s="49"/>
      <c r="B803" s="1"/>
      <c r="C803" s="1"/>
      <c r="D803" s="1"/>
    </row>
    <row r="804" spans="1:4" ht="12.75" customHeight="1" x14ac:dyDescent="0.25">
      <c r="A804" s="49"/>
      <c r="B804" s="1"/>
      <c r="C804" s="1"/>
      <c r="D804" s="1"/>
    </row>
    <row r="805" spans="1:4" ht="12.75" customHeight="1" x14ac:dyDescent="0.25">
      <c r="A805" s="49"/>
      <c r="B805" s="1"/>
      <c r="C805" s="1"/>
      <c r="D805" s="1"/>
    </row>
    <row r="806" spans="1:4" ht="12.75" customHeight="1" x14ac:dyDescent="0.25">
      <c r="A806" s="49"/>
      <c r="B806" s="1"/>
      <c r="C806" s="1"/>
      <c r="D806" s="1"/>
    </row>
    <row r="807" spans="1:4" ht="12.75" customHeight="1" x14ac:dyDescent="0.25">
      <c r="A807" s="49"/>
      <c r="B807" s="1"/>
      <c r="C807" s="1"/>
      <c r="D807" s="1"/>
    </row>
    <row r="808" spans="1:4" ht="12.75" customHeight="1" x14ac:dyDescent="0.25">
      <c r="A808" s="49"/>
      <c r="B808" s="1"/>
      <c r="C808" s="1"/>
      <c r="D808" s="1"/>
    </row>
    <row r="809" spans="1:4" ht="12.75" customHeight="1" x14ac:dyDescent="0.25">
      <c r="A809" s="49"/>
      <c r="B809" s="1"/>
      <c r="C809" s="1"/>
      <c r="D809" s="1"/>
    </row>
    <row r="810" spans="1:4" ht="12.75" customHeight="1" x14ac:dyDescent="0.25">
      <c r="A810" s="49"/>
      <c r="B810" s="1"/>
      <c r="C810" s="1"/>
      <c r="D810" s="1"/>
    </row>
    <row r="811" spans="1:4" ht="12.75" customHeight="1" x14ac:dyDescent="0.25">
      <c r="A811" s="49"/>
      <c r="B811" s="1"/>
      <c r="C811" s="1"/>
      <c r="D811" s="1"/>
    </row>
    <row r="812" spans="1:4" ht="12.75" customHeight="1" x14ac:dyDescent="0.25">
      <c r="A812" s="49"/>
      <c r="B812" s="1"/>
      <c r="C812" s="1"/>
      <c r="D812" s="1"/>
    </row>
    <row r="813" spans="1:4" ht="12.75" customHeight="1" x14ac:dyDescent="0.25">
      <c r="A813" s="49"/>
      <c r="B813" s="1"/>
      <c r="C813" s="1"/>
      <c r="D813" s="1"/>
    </row>
    <row r="814" spans="1:4" ht="12.75" customHeight="1" x14ac:dyDescent="0.25">
      <c r="A814" s="49"/>
      <c r="B814" s="1"/>
      <c r="C814" s="1"/>
      <c r="D814" s="1"/>
    </row>
    <row r="815" spans="1:4" ht="12.75" customHeight="1" x14ac:dyDescent="0.25">
      <c r="A815" s="49"/>
      <c r="B815" s="1"/>
      <c r="C815" s="1"/>
      <c r="D815" s="1"/>
    </row>
    <row r="816" spans="1:4" ht="12.75" customHeight="1" x14ac:dyDescent="0.25">
      <c r="A816" s="49"/>
      <c r="B816" s="1"/>
      <c r="C816" s="1"/>
      <c r="D816" s="1"/>
    </row>
    <row r="817" spans="1:4" ht="12.75" customHeight="1" x14ac:dyDescent="0.25">
      <c r="A817" s="49"/>
      <c r="B817" s="1"/>
      <c r="C817" s="1"/>
      <c r="D817" s="1"/>
    </row>
    <row r="818" spans="1:4" ht="12.75" customHeight="1" x14ac:dyDescent="0.25">
      <c r="A818" s="49"/>
      <c r="B818" s="1"/>
      <c r="C818" s="1"/>
      <c r="D818" s="1"/>
    </row>
    <row r="819" spans="1:4" ht="12.75" customHeight="1" x14ac:dyDescent="0.25">
      <c r="A819" s="49"/>
      <c r="B819" s="1"/>
      <c r="C819" s="1"/>
      <c r="D819" s="1"/>
    </row>
    <row r="820" spans="1:4" ht="12.75" customHeight="1" x14ac:dyDescent="0.25">
      <c r="A820" s="49"/>
      <c r="B820" s="1"/>
      <c r="C820" s="1"/>
      <c r="D820" s="1"/>
    </row>
    <row r="821" spans="1:4" ht="12.75" customHeight="1" x14ac:dyDescent="0.25">
      <c r="A821" s="49"/>
      <c r="B821" s="1"/>
      <c r="C821" s="1"/>
      <c r="D821" s="1"/>
    </row>
    <row r="822" spans="1:4" ht="12.75" customHeight="1" x14ac:dyDescent="0.25">
      <c r="A822" s="49"/>
      <c r="B822" s="1"/>
      <c r="C822" s="1"/>
      <c r="D822" s="1"/>
    </row>
    <row r="823" spans="1:4" ht="12.75" customHeight="1" x14ac:dyDescent="0.25">
      <c r="A823" s="49"/>
      <c r="B823" s="1"/>
      <c r="C823" s="1"/>
      <c r="D823" s="1"/>
    </row>
    <row r="824" spans="1:4" ht="12.75" customHeight="1" x14ac:dyDescent="0.25">
      <c r="A824" s="49"/>
      <c r="B824" s="1"/>
      <c r="C824" s="1"/>
      <c r="D824" s="1"/>
    </row>
    <row r="825" spans="1:4" ht="12.75" customHeight="1" x14ac:dyDescent="0.25">
      <c r="A825" s="49"/>
      <c r="B825" s="1"/>
      <c r="C825" s="1"/>
      <c r="D825" s="1"/>
    </row>
    <row r="826" spans="1:4" ht="12.75" customHeight="1" x14ac:dyDescent="0.25">
      <c r="A826" s="49"/>
      <c r="B826" s="1"/>
      <c r="C826" s="1"/>
      <c r="D826" s="1"/>
    </row>
    <row r="827" spans="1:4" ht="12.75" customHeight="1" x14ac:dyDescent="0.25">
      <c r="A827" s="49"/>
      <c r="B827" s="1"/>
      <c r="C827" s="1"/>
      <c r="D827" s="1"/>
    </row>
    <row r="828" spans="1:4" ht="12.75" customHeight="1" x14ac:dyDescent="0.25">
      <c r="A828" s="49"/>
      <c r="B828" s="1"/>
      <c r="C828" s="1"/>
      <c r="D828" s="1"/>
    </row>
    <row r="829" spans="1:4" ht="12.75" customHeight="1" x14ac:dyDescent="0.25">
      <c r="A829" s="49"/>
      <c r="B829" s="1"/>
      <c r="C829" s="1"/>
      <c r="D829" s="1"/>
    </row>
    <row r="830" spans="1:4" ht="12.75" customHeight="1" x14ac:dyDescent="0.25">
      <c r="A830" s="49"/>
      <c r="B830" s="1"/>
      <c r="C830" s="1"/>
      <c r="D830" s="1"/>
    </row>
    <row r="831" spans="1:4" ht="12.75" customHeight="1" x14ac:dyDescent="0.25">
      <c r="A831" s="49"/>
      <c r="B831" s="1"/>
      <c r="C831" s="1"/>
      <c r="D831" s="1"/>
    </row>
    <row r="832" spans="1:4" ht="12.75" customHeight="1" x14ac:dyDescent="0.25">
      <c r="A832" s="49"/>
      <c r="B832" s="1"/>
      <c r="C832" s="1"/>
      <c r="D832" s="1"/>
    </row>
    <row r="833" spans="1:4" ht="12.75" customHeight="1" x14ac:dyDescent="0.25">
      <c r="A833" s="49"/>
      <c r="B833" s="1"/>
      <c r="C833" s="1"/>
      <c r="D833" s="1"/>
    </row>
    <row r="834" spans="1:4" ht="12.75" customHeight="1" x14ac:dyDescent="0.25">
      <c r="A834" s="49"/>
      <c r="B834" s="1"/>
      <c r="C834" s="1"/>
      <c r="D834" s="1"/>
    </row>
    <row r="835" spans="1:4" ht="12.75" customHeight="1" x14ac:dyDescent="0.25">
      <c r="A835" s="49"/>
      <c r="B835" s="1"/>
      <c r="C835" s="1"/>
      <c r="D835" s="1"/>
    </row>
    <row r="836" spans="1:4" ht="12.75" customHeight="1" x14ac:dyDescent="0.25">
      <c r="A836" s="49"/>
      <c r="B836" s="1"/>
      <c r="C836" s="1"/>
      <c r="D836" s="1"/>
    </row>
    <row r="837" spans="1:4" ht="12.75" customHeight="1" x14ac:dyDescent="0.25">
      <c r="A837" s="49"/>
      <c r="B837" s="1"/>
      <c r="C837" s="1"/>
      <c r="D837" s="1"/>
    </row>
    <row r="838" spans="1:4" ht="12.75" customHeight="1" x14ac:dyDescent="0.25">
      <c r="A838" s="49"/>
      <c r="B838" s="1"/>
      <c r="C838" s="1"/>
      <c r="D838" s="1"/>
    </row>
    <row r="839" spans="1:4" ht="12.75" customHeight="1" x14ac:dyDescent="0.25">
      <c r="A839" s="49"/>
      <c r="B839" s="1"/>
      <c r="C839" s="1"/>
      <c r="D839" s="1"/>
    </row>
    <row r="840" spans="1:4" ht="12.75" customHeight="1" x14ac:dyDescent="0.25">
      <c r="A840" s="49"/>
      <c r="B840" s="1"/>
      <c r="C840" s="1"/>
      <c r="D840" s="1"/>
    </row>
    <row r="841" spans="1:4" ht="12.75" customHeight="1" x14ac:dyDescent="0.25">
      <c r="A841" s="49"/>
      <c r="B841" s="1"/>
      <c r="C841" s="1"/>
      <c r="D841" s="1"/>
    </row>
    <row r="842" spans="1:4" ht="12.75" customHeight="1" x14ac:dyDescent="0.25">
      <c r="A842" s="49"/>
      <c r="B842" s="1"/>
      <c r="C842" s="1"/>
      <c r="D842" s="1"/>
    </row>
    <row r="843" spans="1:4" ht="12.75" customHeight="1" x14ac:dyDescent="0.25">
      <c r="A843" s="49"/>
      <c r="B843" s="1"/>
      <c r="C843" s="1"/>
      <c r="D843" s="1"/>
    </row>
    <row r="844" spans="1:4" ht="12.75" customHeight="1" x14ac:dyDescent="0.25">
      <c r="A844" s="49"/>
      <c r="B844" s="1"/>
      <c r="C844" s="1"/>
      <c r="D844" s="1"/>
    </row>
    <row r="845" spans="1:4" ht="12.75" customHeight="1" x14ac:dyDescent="0.25">
      <c r="A845" s="49"/>
      <c r="B845" s="1"/>
      <c r="C845" s="1"/>
      <c r="D845" s="1"/>
    </row>
    <row r="846" spans="1:4" ht="12.75" customHeight="1" x14ac:dyDescent="0.25">
      <c r="A846" s="49"/>
      <c r="B846" s="1"/>
      <c r="C846" s="1"/>
      <c r="D846" s="1"/>
    </row>
    <row r="847" spans="1:4" ht="12.75" customHeight="1" x14ac:dyDescent="0.25">
      <c r="A847" s="49"/>
      <c r="B847" s="1"/>
      <c r="C847" s="1"/>
      <c r="D847" s="1"/>
    </row>
    <row r="848" spans="1:4" ht="12.75" customHeight="1" x14ac:dyDescent="0.25">
      <c r="A848" s="49"/>
      <c r="B848" s="1"/>
      <c r="C848" s="1"/>
      <c r="D848" s="1"/>
    </row>
    <row r="849" spans="1:4" ht="12.75" customHeight="1" x14ac:dyDescent="0.25">
      <c r="A849" s="49"/>
      <c r="B849" s="1"/>
      <c r="C849" s="1"/>
      <c r="D849" s="1"/>
    </row>
    <row r="850" spans="1:4" ht="12.75" customHeight="1" x14ac:dyDescent="0.25">
      <c r="A850" s="49"/>
      <c r="B850" s="1"/>
      <c r="C850" s="1"/>
      <c r="D850" s="1"/>
    </row>
    <row r="851" spans="1:4" ht="12.75" customHeight="1" x14ac:dyDescent="0.25">
      <c r="A851" s="49"/>
      <c r="B851" s="1"/>
      <c r="C851" s="1"/>
      <c r="D851" s="1"/>
    </row>
    <row r="852" spans="1:4" ht="12.75" customHeight="1" x14ac:dyDescent="0.25">
      <c r="A852" s="49"/>
      <c r="B852" s="1"/>
      <c r="C852" s="1"/>
      <c r="D852" s="1"/>
    </row>
    <row r="853" spans="1:4" ht="12.75" customHeight="1" x14ac:dyDescent="0.25">
      <c r="A853" s="49"/>
      <c r="B853" s="1"/>
      <c r="C853" s="1"/>
      <c r="D853" s="1"/>
    </row>
    <row r="854" spans="1:4" ht="12.75" customHeight="1" x14ac:dyDescent="0.25">
      <c r="A854" s="49"/>
      <c r="B854" s="1"/>
      <c r="C854" s="1"/>
      <c r="D854" s="1"/>
    </row>
    <row r="855" spans="1:4" ht="12.75" customHeight="1" x14ac:dyDescent="0.25">
      <c r="A855" s="49"/>
      <c r="B855" s="1"/>
      <c r="C855" s="1"/>
      <c r="D855" s="1"/>
    </row>
    <row r="856" spans="1:4" ht="12.75" customHeight="1" x14ac:dyDescent="0.25">
      <c r="A856" s="49"/>
      <c r="B856" s="1"/>
      <c r="C856" s="1"/>
      <c r="D856" s="1"/>
    </row>
    <row r="857" spans="1:4" ht="12.75" customHeight="1" x14ac:dyDescent="0.25">
      <c r="A857" s="49"/>
      <c r="B857" s="1"/>
      <c r="C857" s="1"/>
      <c r="D857" s="1"/>
    </row>
    <row r="858" spans="1:4" ht="12.75" customHeight="1" x14ac:dyDescent="0.25">
      <c r="A858" s="49"/>
      <c r="B858" s="1"/>
      <c r="C858" s="1"/>
      <c r="D858" s="1"/>
    </row>
    <row r="859" spans="1:4" ht="12.75" customHeight="1" x14ac:dyDescent="0.25">
      <c r="A859" s="49"/>
      <c r="B859" s="1"/>
      <c r="C859" s="1"/>
      <c r="D859" s="1"/>
    </row>
    <row r="860" spans="1:4" ht="12.75" customHeight="1" x14ac:dyDescent="0.25">
      <c r="A860" s="49"/>
      <c r="B860" s="1"/>
      <c r="C860" s="1"/>
      <c r="D860" s="1"/>
    </row>
    <row r="861" spans="1:4" ht="12.75" customHeight="1" x14ac:dyDescent="0.25">
      <c r="A861" s="49"/>
      <c r="B861" s="1"/>
      <c r="C861" s="1"/>
      <c r="D861" s="1"/>
    </row>
    <row r="862" spans="1:4" ht="12.75" customHeight="1" x14ac:dyDescent="0.25">
      <c r="A862" s="49"/>
      <c r="B862" s="1"/>
      <c r="C862" s="1"/>
      <c r="D862" s="1"/>
    </row>
    <row r="863" spans="1:4" ht="12.75" customHeight="1" x14ac:dyDescent="0.25">
      <c r="A863" s="49"/>
      <c r="B863" s="1"/>
      <c r="C863" s="1"/>
      <c r="D863" s="1"/>
    </row>
    <row r="864" spans="1:4" ht="12.75" customHeight="1" x14ac:dyDescent="0.25">
      <c r="A864" s="49"/>
      <c r="B864" s="1"/>
      <c r="C864" s="1"/>
      <c r="D864" s="1"/>
    </row>
    <row r="865" spans="1:4" ht="12.75" customHeight="1" x14ac:dyDescent="0.25">
      <c r="A865" s="49"/>
      <c r="B865" s="1"/>
      <c r="C865" s="1"/>
      <c r="D865" s="1"/>
    </row>
    <row r="866" spans="1:4" ht="12.75" customHeight="1" x14ac:dyDescent="0.25">
      <c r="A866" s="49"/>
      <c r="B866" s="1"/>
      <c r="C866" s="1"/>
      <c r="D866" s="1"/>
    </row>
    <row r="867" spans="1:4" ht="12.75" customHeight="1" x14ac:dyDescent="0.25">
      <c r="A867" s="49"/>
      <c r="B867" s="1"/>
      <c r="C867" s="1"/>
      <c r="D867" s="1"/>
    </row>
    <row r="868" spans="1:4" ht="12.75" customHeight="1" x14ac:dyDescent="0.25">
      <c r="A868" s="49"/>
      <c r="B868" s="1"/>
      <c r="C868" s="1"/>
      <c r="D868" s="1"/>
    </row>
    <row r="869" spans="1:4" ht="12.75" customHeight="1" x14ac:dyDescent="0.25">
      <c r="A869" s="49"/>
      <c r="B869" s="1"/>
      <c r="C869" s="1"/>
      <c r="D869" s="1"/>
    </row>
    <row r="870" spans="1:4" ht="12.75" customHeight="1" x14ac:dyDescent="0.25">
      <c r="A870" s="49"/>
      <c r="B870" s="1"/>
      <c r="C870" s="1"/>
      <c r="D870" s="1"/>
    </row>
    <row r="871" spans="1:4" ht="12.75" customHeight="1" x14ac:dyDescent="0.25">
      <c r="A871" s="49"/>
      <c r="B871" s="1"/>
      <c r="C871" s="1"/>
      <c r="D871" s="1"/>
    </row>
    <row r="872" spans="1:4" ht="12.75" customHeight="1" x14ac:dyDescent="0.25">
      <c r="A872" s="49"/>
      <c r="B872" s="1"/>
      <c r="C872" s="1"/>
      <c r="D872" s="1"/>
    </row>
    <row r="873" spans="1:4" ht="12.75" customHeight="1" x14ac:dyDescent="0.25">
      <c r="A873" s="49"/>
      <c r="B873" s="1"/>
      <c r="C873" s="1"/>
      <c r="D873" s="1"/>
    </row>
    <row r="874" spans="1:4" ht="12.75" customHeight="1" x14ac:dyDescent="0.25">
      <c r="A874" s="49"/>
      <c r="B874" s="1"/>
      <c r="C874" s="1"/>
      <c r="D874" s="1"/>
    </row>
    <row r="875" spans="1:4" ht="12.75" customHeight="1" x14ac:dyDescent="0.25">
      <c r="A875" s="49"/>
      <c r="B875" s="1"/>
      <c r="C875" s="1"/>
      <c r="D875" s="1"/>
    </row>
    <row r="876" spans="1:4" ht="12.75" customHeight="1" x14ac:dyDescent="0.25">
      <c r="A876" s="49"/>
      <c r="B876" s="1"/>
      <c r="C876" s="1"/>
      <c r="D876" s="1"/>
    </row>
    <row r="877" spans="1:4" ht="12.75" customHeight="1" x14ac:dyDescent="0.25">
      <c r="A877" s="49"/>
      <c r="B877" s="1"/>
      <c r="C877" s="1"/>
      <c r="D877" s="1"/>
    </row>
    <row r="878" spans="1:4" ht="12.75" customHeight="1" x14ac:dyDescent="0.25">
      <c r="A878" s="49"/>
      <c r="B878" s="1"/>
      <c r="C878" s="1"/>
      <c r="D878" s="1"/>
    </row>
    <row r="879" spans="1:4" ht="12.75" customHeight="1" x14ac:dyDescent="0.25">
      <c r="A879" s="49"/>
      <c r="B879" s="1"/>
      <c r="C879" s="1"/>
      <c r="D879" s="1"/>
    </row>
    <row r="880" spans="1:4" ht="12.75" customHeight="1" x14ac:dyDescent="0.25">
      <c r="A880" s="49"/>
      <c r="B880" s="1"/>
      <c r="C880" s="1"/>
      <c r="D880" s="1"/>
    </row>
    <row r="881" spans="1:4" ht="12.75" customHeight="1" x14ac:dyDescent="0.25">
      <c r="A881" s="49"/>
      <c r="B881" s="1"/>
      <c r="C881" s="1"/>
      <c r="D881" s="1"/>
    </row>
    <row r="882" spans="1:4" ht="12.75" customHeight="1" x14ac:dyDescent="0.25">
      <c r="A882" s="49"/>
      <c r="B882" s="1"/>
      <c r="C882" s="1"/>
      <c r="D882" s="1"/>
    </row>
    <row r="883" spans="1:4" ht="12.75" customHeight="1" x14ac:dyDescent="0.25">
      <c r="A883" s="49"/>
      <c r="B883" s="1"/>
      <c r="C883" s="1"/>
      <c r="D883" s="1"/>
    </row>
    <row r="884" spans="1:4" ht="12.75" customHeight="1" x14ac:dyDescent="0.25">
      <c r="A884" s="49"/>
      <c r="B884" s="1"/>
      <c r="C884" s="1"/>
      <c r="D884" s="1"/>
    </row>
    <row r="885" spans="1:4" ht="12.75" customHeight="1" x14ac:dyDescent="0.25">
      <c r="A885" s="49"/>
      <c r="B885" s="1"/>
      <c r="C885" s="1"/>
      <c r="D885" s="1"/>
    </row>
    <row r="886" spans="1:4" ht="12.75" customHeight="1" x14ac:dyDescent="0.25">
      <c r="A886" s="49"/>
      <c r="B886" s="1"/>
      <c r="C886" s="1"/>
      <c r="D886" s="1"/>
    </row>
    <row r="887" spans="1:4" ht="12.75" customHeight="1" x14ac:dyDescent="0.25">
      <c r="A887" s="49"/>
      <c r="B887" s="1"/>
      <c r="C887" s="1"/>
      <c r="D887" s="1"/>
    </row>
    <row r="888" spans="1:4" ht="12.75" customHeight="1" x14ac:dyDescent="0.25">
      <c r="A888" s="49"/>
      <c r="B888" s="1"/>
      <c r="C888" s="1"/>
      <c r="D888" s="1"/>
    </row>
    <row r="889" spans="1:4" ht="12.75" customHeight="1" x14ac:dyDescent="0.25">
      <c r="A889" s="49"/>
      <c r="B889" s="1"/>
      <c r="C889" s="1"/>
      <c r="D889" s="1"/>
    </row>
    <row r="890" spans="1:4" ht="12.75" customHeight="1" x14ac:dyDescent="0.25">
      <c r="A890" s="49"/>
      <c r="B890" s="1"/>
      <c r="C890" s="1"/>
      <c r="D890" s="1"/>
    </row>
    <row r="891" spans="1:4" ht="12.75" customHeight="1" x14ac:dyDescent="0.25">
      <c r="A891" s="49"/>
      <c r="B891" s="1"/>
      <c r="C891" s="1"/>
      <c r="D891" s="1"/>
    </row>
    <row r="892" spans="1:4" ht="12.75" customHeight="1" x14ac:dyDescent="0.25">
      <c r="A892" s="49"/>
      <c r="B892" s="1"/>
      <c r="C892" s="1"/>
      <c r="D892" s="1"/>
    </row>
    <row r="893" spans="1:4" ht="12.75" customHeight="1" x14ac:dyDescent="0.25">
      <c r="A893" s="49"/>
      <c r="B893" s="1"/>
      <c r="C893" s="1"/>
      <c r="D893" s="1"/>
    </row>
    <row r="894" spans="1:4" ht="12.75" customHeight="1" x14ac:dyDescent="0.25">
      <c r="A894" s="49"/>
      <c r="B894" s="1"/>
      <c r="C894" s="1"/>
      <c r="D894" s="1"/>
    </row>
    <row r="895" spans="1:4" ht="12.75" customHeight="1" x14ac:dyDescent="0.25">
      <c r="A895" s="49"/>
      <c r="B895" s="1"/>
      <c r="C895" s="1"/>
      <c r="D895" s="1"/>
    </row>
    <row r="896" spans="1:4" ht="12.75" customHeight="1" x14ac:dyDescent="0.25">
      <c r="A896" s="49"/>
      <c r="B896" s="1"/>
      <c r="C896" s="1"/>
      <c r="D896" s="1"/>
    </row>
    <row r="897" spans="1:4" ht="12.75" customHeight="1" x14ac:dyDescent="0.25">
      <c r="A897" s="49"/>
      <c r="B897" s="1"/>
      <c r="C897" s="1"/>
      <c r="D897" s="1"/>
    </row>
    <row r="898" spans="1:4" ht="12.75" customHeight="1" x14ac:dyDescent="0.25">
      <c r="A898" s="49"/>
      <c r="B898" s="1"/>
      <c r="C898" s="1"/>
      <c r="D898" s="1"/>
    </row>
    <row r="899" spans="1:4" ht="12.75" customHeight="1" x14ac:dyDescent="0.25">
      <c r="A899" s="49"/>
      <c r="B899" s="1"/>
      <c r="C899" s="1"/>
      <c r="D899" s="1"/>
    </row>
    <row r="900" spans="1:4" ht="12.75" customHeight="1" x14ac:dyDescent="0.25">
      <c r="A900" s="49"/>
      <c r="B900" s="1"/>
      <c r="C900" s="1"/>
      <c r="D900" s="1"/>
    </row>
    <row r="901" spans="1:4" ht="12.75" customHeight="1" x14ac:dyDescent="0.25">
      <c r="A901" s="49"/>
      <c r="B901" s="1"/>
      <c r="C901" s="1"/>
      <c r="D901" s="1"/>
    </row>
    <row r="902" spans="1:4" ht="12.75" customHeight="1" x14ac:dyDescent="0.25">
      <c r="A902" s="49"/>
      <c r="B902" s="1"/>
      <c r="C902" s="1"/>
      <c r="D902" s="1"/>
    </row>
    <row r="903" spans="1:4" ht="12.75" customHeight="1" x14ac:dyDescent="0.25">
      <c r="A903" s="49"/>
      <c r="B903" s="1"/>
      <c r="C903" s="1"/>
      <c r="D903" s="1"/>
    </row>
    <row r="904" spans="1:4" ht="12.75" customHeight="1" x14ac:dyDescent="0.25">
      <c r="A904" s="49"/>
      <c r="B904" s="1"/>
      <c r="C904" s="1"/>
      <c r="D904" s="1"/>
    </row>
    <row r="905" spans="1:4" ht="12.75" customHeight="1" x14ac:dyDescent="0.25">
      <c r="A905" s="49"/>
      <c r="B905" s="1"/>
      <c r="C905" s="1"/>
      <c r="D905" s="1"/>
    </row>
    <row r="906" spans="1:4" ht="12.75" customHeight="1" x14ac:dyDescent="0.25">
      <c r="A906" s="49"/>
      <c r="B906" s="1"/>
      <c r="C906" s="1"/>
      <c r="D906" s="1"/>
    </row>
    <row r="907" spans="1:4" ht="12.75" customHeight="1" x14ac:dyDescent="0.25">
      <c r="A907" s="49"/>
      <c r="B907" s="1"/>
      <c r="C907" s="1"/>
      <c r="D907" s="1"/>
    </row>
    <row r="908" spans="1:4" ht="12.75" customHeight="1" x14ac:dyDescent="0.25">
      <c r="A908" s="49"/>
      <c r="B908" s="1"/>
      <c r="C908" s="1"/>
      <c r="D908" s="1"/>
    </row>
    <row r="909" spans="1:4" ht="12.75" customHeight="1" x14ac:dyDescent="0.25">
      <c r="A909" s="49"/>
      <c r="B909" s="1"/>
      <c r="C909" s="1"/>
      <c r="D909" s="1"/>
    </row>
    <row r="910" spans="1:4" ht="12.75" customHeight="1" x14ac:dyDescent="0.25">
      <c r="A910" s="49"/>
      <c r="B910" s="1"/>
      <c r="C910" s="1"/>
      <c r="D910" s="1"/>
    </row>
    <row r="911" spans="1:4" ht="12.75" customHeight="1" x14ac:dyDescent="0.25">
      <c r="A911" s="49"/>
      <c r="B911" s="1"/>
      <c r="C911" s="1"/>
      <c r="D911" s="1"/>
    </row>
    <row r="912" spans="1:4" ht="12.75" customHeight="1" x14ac:dyDescent="0.25">
      <c r="A912" s="49"/>
      <c r="B912" s="1"/>
      <c r="C912" s="1"/>
      <c r="D912" s="1"/>
    </row>
    <row r="913" spans="1:4" ht="12.75" customHeight="1" x14ac:dyDescent="0.25">
      <c r="A913" s="49"/>
      <c r="B913" s="1"/>
      <c r="C913" s="1"/>
      <c r="D913" s="1"/>
    </row>
    <row r="914" spans="1:4" ht="12.75" customHeight="1" x14ac:dyDescent="0.25">
      <c r="A914" s="49"/>
      <c r="B914" s="1"/>
      <c r="C914" s="1"/>
      <c r="D914" s="1"/>
    </row>
    <row r="915" spans="1:4" ht="12.75" customHeight="1" x14ac:dyDescent="0.25">
      <c r="A915" s="49"/>
      <c r="B915" s="1"/>
      <c r="C915" s="1"/>
      <c r="D915" s="1"/>
    </row>
    <row r="916" spans="1:4" ht="12.75" customHeight="1" x14ac:dyDescent="0.25">
      <c r="A916" s="49"/>
      <c r="B916" s="1"/>
      <c r="C916" s="1"/>
      <c r="D916" s="1"/>
    </row>
    <row r="917" spans="1:4" ht="12.75" customHeight="1" x14ac:dyDescent="0.25">
      <c r="A917" s="49"/>
      <c r="B917" s="1"/>
      <c r="C917" s="1"/>
      <c r="D917" s="1"/>
    </row>
    <row r="918" spans="1:4" ht="12.75" customHeight="1" x14ac:dyDescent="0.25">
      <c r="A918" s="49"/>
      <c r="B918" s="1"/>
      <c r="C918" s="1"/>
      <c r="D918" s="1"/>
    </row>
    <row r="919" spans="1:4" ht="12.75" customHeight="1" x14ac:dyDescent="0.25">
      <c r="A919" s="49"/>
      <c r="B919" s="1"/>
      <c r="C919" s="1"/>
      <c r="D919" s="1"/>
    </row>
    <row r="920" spans="1:4" ht="12.75" customHeight="1" x14ac:dyDescent="0.25">
      <c r="A920" s="49"/>
      <c r="B920" s="1"/>
      <c r="C920" s="1"/>
      <c r="D920" s="1"/>
    </row>
    <row r="921" spans="1:4" ht="12.75" customHeight="1" x14ac:dyDescent="0.25">
      <c r="A921" s="49"/>
      <c r="B921" s="1"/>
      <c r="C921" s="1"/>
      <c r="D921" s="1"/>
    </row>
    <row r="922" spans="1:4" ht="12.75" customHeight="1" x14ac:dyDescent="0.25">
      <c r="A922" s="49"/>
      <c r="B922" s="1"/>
      <c r="C922" s="1"/>
      <c r="D922" s="1"/>
    </row>
    <row r="923" spans="1:4" ht="12.75" customHeight="1" x14ac:dyDescent="0.25">
      <c r="A923" s="49"/>
      <c r="B923" s="1"/>
      <c r="C923" s="1"/>
      <c r="D923" s="1"/>
    </row>
    <row r="924" spans="1:4" ht="12.75" customHeight="1" x14ac:dyDescent="0.25">
      <c r="A924" s="49"/>
      <c r="B924" s="1"/>
      <c r="C924" s="1"/>
      <c r="D924" s="1"/>
    </row>
    <row r="925" spans="1:4" ht="12.75" customHeight="1" x14ac:dyDescent="0.25">
      <c r="A925" s="49"/>
      <c r="B925" s="1"/>
      <c r="C925" s="1"/>
      <c r="D925" s="1"/>
    </row>
    <row r="926" spans="1:4" ht="12.75" customHeight="1" x14ac:dyDescent="0.25">
      <c r="A926" s="49"/>
      <c r="B926" s="1"/>
      <c r="C926" s="1"/>
      <c r="D926" s="1"/>
    </row>
    <row r="927" spans="1:4" ht="12.75" customHeight="1" x14ac:dyDescent="0.25">
      <c r="A927" s="49"/>
      <c r="B927" s="1"/>
      <c r="C927" s="1"/>
      <c r="D927" s="1"/>
    </row>
    <row r="928" spans="1:4" ht="12.75" customHeight="1" x14ac:dyDescent="0.25">
      <c r="A928" s="49"/>
      <c r="B928" s="1"/>
      <c r="C928" s="1"/>
      <c r="D928" s="1"/>
    </row>
    <row r="929" spans="1:4" ht="12.75" customHeight="1" x14ac:dyDescent="0.25">
      <c r="A929" s="49"/>
      <c r="B929" s="1"/>
      <c r="C929" s="1"/>
      <c r="D929" s="1"/>
    </row>
    <row r="930" spans="1:4" ht="12.75" customHeight="1" x14ac:dyDescent="0.25">
      <c r="A930" s="49"/>
      <c r="B930" s="1"/>
      <c r="C930" s="1"/>
      <c r="D930" s="1"/>
    </row>
    <row r="931" spans="1:4" ht="12.75" customHeight="1" x14ac:dyDescent="0.25">
      <c r="A931" s="49"/>
      <c r="B931" s="1"/>
      <c r="C931" s="1"/>
      <c r="D931" s="1"/>
    </row>
    <row r="932" spans="1:4" ht="12.75" customHeight="1" x14ac:dyDescent="0.25">
      <c r="A932" s="49"/>
      <c r="B932" s="1"/>
      <c r="C932" s="1"/>
      <c r="D932" s="1"/>
    </row>
    <row r="933" spans="1:4" ht="12.75" customHeight="1" x14ac:dyDescent="0.25">
      <c r="A933" s="49"/>
      <c r="B933" s="1"/>
      <c r="C933" s="1"/>
      <c r="D933" s="1"/>
    </row>
    <row r="934" spans="1:4" ht="12.75" customHeight="1" x14ac:dyDescent="0.25">
      <c r="A934" s="49"/>
      <c r="B934" s="1"/>
      <c r="C934" s="1"/>
      <c r="D934" s="1"/>
    </row>
    <row r="935" spans="1:4" ht="12.75" customHeight="1" x14ac:dyDescent="0.25">
      <c r="A935" s="49"/>
      <c r="B935" s="1"/>
      <c r="C935" s="1"/>
      <c r="D935" s="1"/>
    </row>
    <row r="936" spans="1:4" ht="12.75" customHeight="1" x14ac:dyDescent="0.25">
      <c r="A936" s="49"/>
      <c r="B936" s="1"/>
      <c r="C936" s="1"/>
      <c r="D936" s="1"/>
    </row>
    <row r="937" spans="1:4" ht="12.75" customHeight="1" x14ac:dyDescent="0.25">
      <c r="A937" s="49"/>
      <c r="B937" s="1"/>
      <c r="C937" s="1"/>
      <c r="D937" s="1"/>
    </row>
    <row r="938" spans="1:4" ht="12.75" customHeight="1" x14ac:dyDescent="0.25">
      <c r="A938" s="49"/>
      <c r="B938" s="1"/>
      <c r="C938" s="1"/>
      <c r="D938" s="1"/>
    </row>
    <row r="939" spans="1:4" ht="12.75" customHeight="1" x14ac:dyDescent="0.25">
      <c r="A939" s="49"/>
      <c r="B939" s="1"/>
      <c r="C939" s="1"/>
      <c r="D939" s="1"/>
    </row>
    <row r="940" spans="1:4" ht="12.75" customHeight="1" x14ac:dyDescent="0.25">
      <c r="A940" s="49"/>
      <c r="B940" s="1"/>
      <c r="C940" s="1"/>
      <c r="D940" s="1"/>
    </row>
    <row r="941" spans="1:4" ht="12.75" customHeight="1" x14ac:dyDescent="0.25">
      <c r="A941" s="49"/>
      <c r="B941" s="1"/>
      <c r="C941" s="1"/>
      <c r="D941" s="1"/>
    </row>
    <row r="942" spans="1:4" ht="12.75" customHeight="1" x14ac:dyDescent="0.25">
      <c r="A942" s="49"/>
      <c r="B942" s="1"/>
      <c r="C942" s="1"/>
      <c r="D942" s="1"/>
    </row>
    <row r="943" spans="1:4" ht="12.75" customHeight="1" x14ac:dyDescent="0.25">
      <c r="A943" s="49"/>
      <c r="B943" s="1"/>
      <c r="C943" s="1"/>
      <c r="D943" s="1"/>
    </row>
    <row r="944" spans="1:4" ht="12.75" customHeight="1" x14ac:dyDescent="0.25">
      <c r="A944" s="49"/>
      <c r="B944" s="1"/>
      <c r="C944" s="1"/>
      <c r="D944" s="1"/>
    </row>
    <row r="945" spans="1:4" ht="12.75" customHeight="1" x14ac:dyDescent="0.25">
      <c r="A945" s="49"/>
      <c r="B945" s="1"/>
      <c r="C945" s="1"/>
      <c r="D945" s="1"/>
    </row>
    <row r="946" spans="1:4" ht="12.75" customHeight="1" x14ac:dyDescent="0.25">
      <c r="A946" s="49"/>
      <c r="B946" s="1"/>
      <c r="C946" s="1"/>
      <c r="D946" s="1"/>
    </row>
    <row r="947" spans="1:4" ht="12.75" customHeight="1" x14ac:dyDescent="0.25">
      <c r="A947" s="49"/>
      <c r="B947" s="1"/>
      <c r="C947" s="1"/>
      <c r="D947" s="1"/>
    </row>
    <row r="948" spans="1:4" ht="12.75" customHeight="1" x14ac:dyDescent="0.25">
      <c r="A948" s="49"/>
      <c r="B948" s="1"/>
      <c r="C948" s="1"/>
      <c r="D948" s="1"/>
    </row>
    <row r="949" spans="1:4" ht="12.75" customHeight="1" x14ac:dyDescent="0.25">
      <c r="A949" s="49"/>
      <c r="B949" s="1"/>
      <c r="C949" s="1"/>
      <c r="D949" s="1"/>
    </row>
    <row r="950" spans="1:4" ht="12.75" customHeight="1" x14ac:dyDescent="0.25">
      <c r="A950" s="49"/>
      <c r="B950" s="1"/>
      <c r="C950" s="1"/>
      <c r="D950" s="1"/>
    </row>
    <row r="951" spans="1:4" ht="12.75" customHeight="1" x14ac:dyDescent="0.25">
      <c r="A951" s="49"/>
      <c r="B951" s="1"/>
      <c r="C951" s="1"/>
      <c r="D951" s="1"/>
    </row>
    <row r="952" spans="1:4" ht="12.75" customHeight="1" x14ac:dyDescent="0.25">
      <c r="A952" s="49"/>
      <c r="B952" s="1"/>
      <c r="C952" s="1"/>
      <c r="D952" s="1"/>
    </row>
    <row r="953" spans="1:4" ht="12.75" customHeight="1" x14ac:dyDescent="0.25">
      <c r="A953" s="49"/>
      <c r="B953" s="1"/>
      <c r="C953" s="1"/>
      <c r="D953" s="1"/>
    </row>
    <row r="954" spans="1:4" ht="12.75" customHeight="1" x14ac:dyDescent="0.25">
      <c r="A954" s="49"/>
      <c r="B954" s="1"/>
      <c r="C954" s="1"/>
      <c r="D954" s="1"/>
    </row>
    <row r="955" spans="1:4" ht="12.75" customHeight="1" x14ac:dyDescent="0.25">
      <c r="A955" s="49"/>
      <c r="B955" s="1"/>
      <c r="C955" s="1"/>
      <c r="D955" s="1"/>
    </row>
    <row r="956" spans="1:4" ht="12.75" customHeight="1" x14ac:dyDescent="0.25">
      <c r="A956" s="49"/>
      <c r="B956" s="1"/>
      <c r="C956" s="1"/>
      <c r="D956" s="1"/>
    </row>
    <row r="957" spans="1:4" ht="12.75" customHeight="1" x14ac:dyDescent="0.25">
      <c r="A957" s="49"/>
      <c r="B957" s="1"/>
      <c r="C957" s="1"/>
      <c r="D957" s="1"/>
    </row>
    <row r="958" spans="1:4" ht="12.75" customHeight="1" x14ac:dyDescent="0.25">
      <c r="A958" s="49"/>
      <c r="B958" s="1"/>
      <c r="C958" s="1"/>
      <c r="D958" s="1"/>
    </row>
    <row r="959" spans="1:4" ht="12.75" customHeight="1" x14ac:dyDescent="0.25">
      <c r="A959" s="49"/>
      <c r="B959" s="1"/>
      <c r="C959" s="1"/>
      <c r="D959" s="1"/>
    </row>
    <row r="960" spans="1:4" ht="12.75" customHeight="1" x14ac:dyDescent="0.25">
      <c r="A960" s="49"/>
      <c r="B960" s="1"/>
      <c r="C960" s="1"/>
      <c r="D960" s="1"/>
    </row>
    <row r="961" spans="1:4" ht="12.75" customHeight="1" x14ac:dyDescent="0.25">
      <c r="A961" s="49"/>
      <c r="B961" s="1"/>
      <c r="C961" s="1"/>
      <c r="D961" s="1"/>
    </row>
    <row r="962" spans="1:4" ht="12.75" customHeight="1" x14ac:dyDescent="0.25">
      <c r="A962" s="49"/>
      <c r="B962" s="1"/>
      <c r="C962" s="1"/>
      <c r="D962" s="1"/>
    </row>
    <row r="963" spans="1:4" ht="12.75" customHeight="1" x14ac:dyDescent="0.25">
      <c r="A963" s="49"/>
      <c r="B963" s="1"/>
      <c r="C963" s="1"/>
      <c r="D963" s="1"/>
    </row>
    <row r="964" spans="1:4" ht="12.75" customHeight="1" x14ac:dyDescent="0.25">
      <c r="A964" s="49"/>
      <c r="B964" s="1"/>
      <c r="C964" s="1"/>
      <c r="D964" s="1"/>
    </row>
    <row r="965" spans="1:4" ht="12.75" customHeight="1" x14ac:dyDescent="0.25">
      <c r="A965" s="49"/>
      <c r="B965" s="1"/>
      <c r="C965" s="1"/>
      <c r="D965" s="1"/>
    </row>
    <row r="966" spans="1:4" ht="12.75" customHeight="1" x14ac:dyDescent="0.25">
      <c r="A966" s="49"/>
      <c r="B966" s="1"/>
      <c r="C966" s="1"/>
      <c r="D966" s="1"/>
    </row>
    <row r="967" spans="1:4" ht="12.75" customHeight="1" x14ac:dyDescent="0.25">
      <c r="A967" s="49"/>
      <c r="B967" s="1"/>
      <c r="C967" s="1"/>
      <c r="D967" s="1"/>
    </row>
    <row r="968" spans="1:4" ht="12.75" customHeight="1" x14ac:dyDescent="0.25">
      <c r="A968" s="49"/>
      <c r="B968" s="1"/>
      <c r="C968" s="1"/>
      <c r="D968" s="1"/>
    </row>
    <row r="969" spans="1:4" ht="12.75" customHeight="1" x14ac:dyDescent="0.25">
      <c r="A969" s="49"/>
      <c r="B969" s="1"/>
      <c r="C969" s="1"/>
      <c r="D969" s="1"/>
    </row>
    <row r="970" spans="1:4" ht="12.75" customHeight="1" x14ac:dyDescent="0.25">
      <c r="A970" s="49"/>
      <c r="B970" s="1"/>
      <c r="C970" s="1"/>
      <c r="D970" s="1"/>
    </row>
    <row r="971" spans="1:4" ht="12.75" customHeight="1" x14ac:dyDescent="0.25">
      <c r="A971" s="49"/>
      <c r="B971" s="1"/>
      <c r="C971" s="1"/>
      <c r="D971" s="1"/>
    </row>
    <row r="972" spans="1:4" ht="12.75" customHeight="1" x14ac:dyDescent="0.25">
      <c r="A972" s="49"/>
      <c r="B972" s="1"/>
      <c r="C972" s="1"/>
      <c r="D972" s="1"/>
    </row>
    <row r="973" spans="1:4" ht="12.75" customHeight="1" x14ac:dyDescent="0.25">
      <c r="A973" s="49"/>
      <c r="B973" s="1"/>
      <c r="C973" s="1"/>
      <c r="D973" s="1"/>
    </row>
    <row r="974" spans="1:4" ht="12.75" customHeight="1" x14ac:dyDescent="0.25">
      <c r="A974" s="49"/>
      <c r="B974" s="1"/>
      <c r="C974" s="1"/>
      <c r="D974" s="1"/>
    </row>
    <row r="975" spans="1:4" ht="12.75" customHeight="1" x14ac:dyDescent="0.25">
      <c r="A975" s="49"/>
      <c r="B975" s="1"/>
      <c r="C975" s="1"/>
      <c r="D975" s="1"/>
    </row>
    <row r="976" spans="1:4" ht="12.75" customHeight="1" x14ac:dyDescent="0.25">
      <c r="A976" s="49"/>
      <c r="B976" s="1"/>
      <c r="C976" s="1"/>
      <c r="D976" s="1"/>
    </row>
    <row r="977" spans="1:4" ht="12.75" customHeight="1" x14ac:dyDescent="0.25">
      <c r="A977" s="49"/>
      <c r="B977" s="1"/>
      <c r="C977" s="1"/>
      <c r="D977" s="1"/>
    </row>
    <row r="978" spans="1:4" ht="12.75" customHeight="1" x14ac:dyDescent="0.25">
      <c r="A978" s="49"/>
      <c r="B978" s="1"/>
      <c r="C978" s="1"/>
      <c r="D978" s="1"/>
    </row>
    <row r="979" spans="1:4" ht="12.75" customHeight="1" x14ac:dyDescent="0.25">
      <c r="A979" s="49"/>
      <c r="B979" s="1"/>
      <c r="C979" s="1"/>
      <c r="D979" s="1"/>
    </row>
    <row r="980" spans="1:4" ht="12.75" customHeight="1" x14ac:dyDescent="0.25">
      <c r="A980" s="49"/>
      <c r="B980" s="1"/>
      <c r="C980" s="1"/>
      <c r="D980" s="1"/>
    </row>
    <row r="981" spans="1:4" ht="12.75" customHeight="1" x14ac:dyDescent="0.25">
      <c r="A981" s="49"/>
      <c r="B981" s="1"/>
      <c r="C981" s="1"/>
      <c r="D981" s="1"/>
    </row>
    <row r="982" spans="1:4" ht="12.75" customHeight="1" x14ac:dyDescent="0.25">
      <c r="A982" s="49"/>
      <c r="B982" s="1"/>
      <c r="C982" s="1"/>
      <c r="D982" s="1"/>
    </row>
    <row r="983" spans="1:4" ht="12.75" customHeight="1" x14ac:dyDescent="0.25">
      <c r="A983" s="49"/>
      <c r="B983" s="1"/>
      <c r="C983" s="1"/>
      <c r="D983" s="1"/>
    </row>
    <row r="984" spans="1:4" ht="12.75" customHeight="1" x14ac:dyDescent="0.25">
      <c r="A984" s="49"/>
      <c r="B984" s="1"/>
      <c r="C984" s="1"/>
      <c r="D984" s="1"/>
    </row>
    <row r="985" spans="1:4" ht="12.75" customHeight="1" x14ac:dyDescent="0.25">
      <c r="A985" s="49"/>
      <c r="B985" s="1"/>
      <c r="C985" s="1"/>
      <c r="D985" s="1"/>
    </row>
    <row r="986" spans="1:4" ht="12.75" customHeight="1" x14ac:dyDescent="0.25">
      <c r="A986" s="49"/>
      <c r="B986" s="1"/>
      <c r="C986" s="1"/>
      <c r="D986" s="1"/>
    </row>
    <row r="987" spans="1:4" ht="12.75" customHeight="1" x14ac:dyDescent="0.25">
      <c r="A987" s="49"/>
      <c r="B987" s="1"/>
      <c r="C987" s="1"/>
      <c r="D987" s="1"/>
    </row>
    <row r="988" spans="1:4" ht="12.75" customHeight="1" x14ac:dyDescent="0.25">
      <c r="A988" s="49"/>
      <c r="B988" s="1"/>
      <c r="C988" s="1"/>
      <c r="D988" s="1"/>
    </row>
    <row r="989" spans="1:4" ht="12.75" customHeight="1" x14ac:dyDescent="0.25">
      <c r="A989" s="49"/>
      <c r="B989" s="1"/>
      <c r="C989" s="1"/>
      <c r="D989" s="1"/>
    </row>
    <row r="990" spans="1:4" ht="12.75" customHeight="1" x14ac:dyDescent="0.25">
      <c r="A990" s="49"/>
      <c r="B990" s="1"/>
      <c r="C990" s="1"/>
      <c r="D990" s="1"/>
    </row>
    <row r="991" spans="1:4" ht="12.75" customHeight="1" x14ac:dyDescent="0.25">
      <c r="A991" s="49"/>
      <c r="B991" s="1"/>
      <c r="C991" s="1"/>
      <c r="D991" s="1"/>
    </row>
    <row r="992" spans="1:4" ht="12.75" customHeight="1" x14ac:dyDescent="0.25">
      <c r="A992" s="49"/>
      <c r="B992" s="1"/>
      <c r="C992" s="1"/>
      <c r="D992" s="1"/>
    </row>
    <row r="993" spans="1:4" ht="12.75" customHeight="1" x14ac:dyDescent="0.25">
      <c r="A993" s="49"/>
      <c r="B993" s="1"/>
      <c r="C993" s="1"/>
      <c r="D993" s="1"/>
    </row>
    <row r="994" spans="1:4" ht="12.75" customHeight="1" x14ac:dyDescent="0.25">
      <c r="A994" s="49"/>
      <c r="B994" s="1"/>
      <c r="C994" s="1"/>
      <c r="D994" s="1"/>
    </row>
    <row r="995" spans="1:4" ht="12.75" customHeight="1" x14ac:dyDescent="0.25">
      <c r="A995" s="49"/>
      <c r="B995" s="1"/>
      <c r="C995" s="1"/>
      <c r="D995" s="1"/>
    </row>
    <row r="996" spans="1:4" ht="12.75" customHeight="1" x14ac:dyDescent="0.25">
      <c r="A996" s="49"/>
      <c r="B996" s="1"/>
      <c r="C996" s="1"/>
      <c r="D996" s="1"/>
    </row>
    <row r="997" spans="1:4" ht="12.75" customHeight="1" x14ac:dyDescent="0.25">
      <c r="A997" s="49"/>
      <c r="B997" s="1"/>
    </row>
    <row r="998" spans="1:4" ht="12.75" customHeight="1" x14ac:dyDescent="0.25">
      <c r="A998" s="49"/>
      <c r="B998" s="1"/>
    </row>
    <row r="999" spans="1:4" ht="12.75" customHeight="1" x14ac:dyDescent="0.25">
      <c r="A999" s="49"/>
      <c r="B999" s="1"/>
    </row>
    <row r="1000" spans="1:4" ht="12.75" customHeight="1" x14ac:dyDescent="0.25">
      <c r="A1000" s="49"/>
      <c r="B1000" s="1"/>
    </row>
    <row r="1001" spans="1:4" ht="12.75" customHeight="1" x14ac:dyDescent="0.25">
      <c r="A1001" s="49"/>
      <c r="B1001" s="1"/>
    </row>
    <row r="1002" spans="1:4" ht="12.75" customHeight="1" x14ac:dyDescent="0.25">
      <c r="A1002" s="49"/>
      <c r="B1002" s="1"/>
    </row>
    <row r="1003" spans="1:4" ht="12.75" customHeight="1" x14ac:dyDescent="0.25">
      <c r="A1003" s="49"/>
      <c r="B1003" s="1"/>
    </row>
    <row r="1004" spans="1:4" ht="12.75" customHeight="1" x14ac:dyDescent="0.25">
      <c r="A1004" s="49"/>
      <c r="B1004" s="1"/>
    </row>
    <row r="1005" spans="1:4" ht="12.75" customHeight="1" x14ac:dyDescent="0.25">
      <c r="A1005" s="49"/>
      <c r="B1005" s="1"/>
    </row>
    <row r="1006" spans="1:4" ht="12.75" customHeight="1" x14ac:dyDescent="0.25">
      <c r="A1006" s="49"/>
      <c r="B1006" s="1"/>
    </row>
    <row r="1007" spans="1:4" ht="12.75" customHeight="1" x14ac:dyDescent="0.25">
      <c r="A1007" s="49"/>
      <c r="B1007" s="1"/>
    </row>
    <row r="1008" spans="1:4" ht="12.75" customHeight="1" x14ac:dyDescent="0.25">
      <c r="A1008" s="49"/>
      <c r="B1008" s="1"/>
    </row>
    <row r="1009" spans="1:2" ht="12.75" customHeight="1" x14ac:dyDescent="0.25">
      <c r="A1009" s="49"/>
      <c r="B1009" s="1"/>
    </row>
    <row r="1010" spans="1:2" ht="12.75" customHeight="1" x14ac:dyDescent="0.25">
      <c r="A1010" s="49"/>
      <c r="B1010" s="1"/>
    </row>
    <row r="1011" spans="1:2" ht="12.75" customHeight="1" x14ac:dyDescent="0.25">
      <c r="A1011" s="49"/>
      <c r="B1011" s="1"/>
    </row>
    <row r="1012" spans="1:2" ht="12.75" customHeight="1" x14ac:dyDescent="0.25">
      <c r="A1012" s="49"/>
      <c r="B1012" s="1"/>
    </row>
    <row r="1013" spans="1:2" ht="12.75" customHeight="1" x14ac:dyDescent="0.25">
      <c r="A1013" s="49"/>
      <c r="B1013" s="1"/>
    </row>
    <row r="1014" spans="1:2" ht="12.75" customHeight="1" x14ac:dyDescent="0.25">
      <c r="A1014" s="49"/>
      <c r="B1014" s="1"/>
    </row>
    <row r="1015" spans="1:2" ht="12.75" customHeight="1" x14ac:dyDescent="0.25">
      <c r="A1015" s="49"/>
      <c r="B1015" s="1"/>
    </row>
    <row r="1016" spans="1:2" ht="12.75" customHeight="1" x14ac:dyDescent="0.25">
      <c r="A1016" s="49"/>
      <c r="B1016" s="1"/>
    </row>
    <row r="1017" spans="1:2" ht="12.75" customHeight="1" x14ac:dyDescent="0.25">
      <c r="A1017" s="49"/>
      <c r="B1017" s="1"/>
    </row>
    <row r="1018" spans="1:2" ht="12.75" customHeight="1" x14ac:dyDescent="0.25">
      <c r="A1018" s="49"/>
      <c r="B1018" s="1"/>
    </row>
    <row r="1019" spans="1:2" ht="12.75" customHeight="1" x14ac:dyDescent="0.25">
      <c r="A1019" s="49"/>
      <c r="B1019" s="1"/>
    </row>
    <row r="1020" spans="1:2" ht="12.75" customHeight="1" x14ac:dyDescent="0.25"/>
    <row r="1021" spans="1:2" ht="12.75" customHeight="1" x14ac:dyDescent="0.25"/>
    <row r="1022" spans="1:2" ht="12.75" customHeight="1" x14ac:dyDescent="0.25"/>
    <row r="1023" spans="1:2" ht="12.75" customHeight="1" x14ac:dyDescent="0.25"/>
    <row r="1024" spans="1:2" ht="12.75" customHeight="1" x14ac:dyDescent="0.25"/>
    <row r="1025" ht="12.75" customHeight="1" x14ac:dyDescent="0.25"/>
    <row r="1026" ht="12.75" customHeight="1" x14ac:dyDescent="0.25"/>
    <row r="1027" ht="12.75" customHeight="1" x14ac:dyDescent="0.25"/>
    <row r="1028" ht="12.75" customHeight="1" x14ac:dyDescent="0.25"/>
    <row r="1029" ht="12.75" customHeight="1" x14ac:dyDescent="0.25"/>
    <row r="1030" ht="12.75" customHeight="1" x14ac:dyDescent="0.25"/>
  </sheetData>
  <mergeCells count="70">
    <mergeCell ref="C30:D30"/>
    <mergeCell ref="C53:D53"/>
    <mergeCell ref="C7:D7"/>
    <mergeCell ref="C76:D76"/>
    <mergeCell ref="C51:D51"/>
    <mergeCell ref="A41:E41"/>
    <mergeCell ref="C69:D69"/>
    <mergeCell ref="C71:D71"/>
    <mergeCell ref="C72:D72"/>
    <mergeCell ref="C73:D73"/>
    <mergeCell ref="C62:D62"/>
    <mergeCell ref="C63:D63"/>
    <mergeCell ref="C64:D64"/>
    <mergeCell ref="C66:D66"/>
    <mergeCell ref="C67:D67"/>
    <mergeCell ref="C55:D55"/>
    <mergeCell ref="C56:D56"/>
    <mergeCell ref="C10:D10"/>
    <mergeCell ref="A2:E2"/>
    <mergeCell ref="A13:A14"/>
    <mergeCell ref="C74:D74"/>
    <mergeCell ref="C75:D75"/>
    <mergeCell ref="B13:B14"/>
    <mergeCell ref="C60:D60"/>
    <mergeCell ref="A21:E21"/>
    <mergeCell ref="A68:E68"/>
    <mergeCell ref="C11:D11"/>
    <mergeCell ref="C23:D23"/>
    <mergeCell ref="C24:D24"/>
    <mergeCell ref="C25:D25"/>
    <mergeCell ref="C26:D26"/>
    <mergeCell ref="C27:D27"/>
    <mergeCell ref="C40:D40"/>
    <mergeCell ref="C52:D52"/>
    <mergeCell ref="A1:B1"/>
    <mergeCell ref="C29:D29"/>
    <mergeCell ref="A61:E61"/>
    <mergeCell ref="A28:E28"/>
    <mergeCell ref="C39:D39"/>
    <mergeCell ref="C1:D1"/>
    <mergeCell ref="C3:D3"/>
    <mergeCell ref="C4:D4"/>
    <mergeCell ref="C5:D5"/>
    <mergeCell ref="C6:D6"/>
    <mergeCell ref="C12:D12"/>
    <mergeCell ref="C22:D22"/>
    <mergeCell ref="C31:D31"/>
    <mergeCell ref="C8:D8"/>
    <mergeCell ref="C9:D9"/>
    <mergeCell ref="C32:D32"/>
    <mergeCell ref="C33:D33"/>
    <mergeCell ref="C34:D34"/>
    <mergeCell ref="C42:D42"/>
    <mergeCell ref="C43:D43"/>
    <mergeCell ref="C65:D65"/>
    <mergeCell ref="C35:D35"/>
    <mergeCell ref="C36:D36"/>
    <mergeCell ref="C37:D37"/>
    <mergeCell ref="C38:D38"/>
    <mergeCell ref="C47:D47"/>
    <mergeCell ref="C48:D48"/>
    <mergeCell ref="C49:D49"/>
    <mergeCell ref="C50:D50"/>
    <mergeCell ref="C57:D57"/>
    <mergeCell ref="C58:D58"/>
    <mergeCell ref="C59:D59"/>
    <mergeCell ref="C54:D54"/>
    <mergeCell ref="C44:D44"/>
    <mergeCell ref="C45:D45"/>
    <mergeCell ref="C46:D46"/>
  </mergeCells>
  <conditionalFormatting sqref="C9 C51 C39:D39 C77:D1048576">
    <cfRule type="containsText" dxfId="518" priority="918" operator="containsText" text="no">
      <formula>NOT(ISERROR(SEARCH("no",C9)))</formula>
    </cfRule>
    <cfRule type="containsText" dxfId="517" priority="919" operator="containsText" text="yes">
      <formula>NOT(ISERROR(SEARCH("yes",C9)))</formula>
    </cfRule>
    <cfRule type="containsText" dxfId="516" priority="920" operator="containsText" text="not at all">
      <formula>NOT(ISERROR(SEARCH("not at all",C9)))</formula>
    </cfRule>
    <cfRule type="containsText" dxfId="515" priority="921" operator="containsText" text="partly">
      <formula>NOT(ISERROR(SEARCH("partly",C9)))</formula>
    </cfRule>
    <cfRule type="containsText" dxfId="514" priority="922" operator="containsText" text="completely">
      <formula>NOT(ISERROR(SEARCH("completely",C9)))</formula>
    </cfRule>
  </conditionalFormatting>
  <conditionalFormatting sqref="C3:C6">
    <cfRule type="containsText" dxfId="513" priority="897" operator="containsText" text="no">
      <formula>NOT(ISERROR(SEARCH("no",C3)))</formula>
    </cfRule>
    <cfRule type="containsText" dxfId="512" priority="898" operator="containsText" text="yes">
      <formula>NOT(ISERROR(SEARCH("yes",C3)))</formula>
    </cfRule>
    <cfRule type="containsText" dxfId="511" priority="899" operator="containsText" text="not at all">
      <formula>NOT(ISERROR(SEARCH("not at all",C3)))</formula>
    </cfRule>
    <cfRule type="containsText" dxfId="510" priority="900" operator="containsText" text="partly">
      <formula>NOT(ISERROR(SEARCH("partly",C3)))</formula>
    </cfRule>
    <cfRule type="containsText" dxfId="509" priority="901" operator="containsText" text="completely">
      <formula>NOT(ISERROR(SEARCH("completely",C3)))</formula>
    </cfRule>
  </conditionalFormatting>
  <conditionalFormatting sqref="C11">
    <cfRule type="containsText" dxfId="508" priority="807" operator="containsText" text="no">
      <formula>NOT(ISERROR(SEARCH("no",C11)))</formula>
    </cfRule>
    <cfRule type="containsText" dxfId="507" priority="808" operator="containsText" text="yes">
      <formula>NOT(ISERROR(SEARCH("yes",C11)))</formula>
    </cfRule>
    <cfRule type="containsText" dxfId="506" priority="809" operator="containsText" text="not at all">
      <formula>NOT(ISERROR(SEARCH("not at all",C11)))</formula>
    </cfRule>
    <cfRule type="containsText" dxfId="505" priority="810" operator="containsText" text="partly">
      <formula>NOT(ISERROR(SEARCH("partly",C11)))</formula>
    </cfRule>
    <cfRule type="containsText" dxfId="504" priority="811" operator="containsText" text="completely">
      <formula>NOT(ISERROR(SEARCH("completely",C11)))</formula>
    </cfRule>
  </conditionalFormatting>
  <conditionalFormatting sqref="C31:D38">
    <cfRule type="containsText" dxfId="503" priority="676" operator="containsText" text="no">
      <formula>NOT(ISERROR(SEARCH("no",C31)))</formula>
    </cfRule>
    <cfRule type="containsText" dxfId="502" priority="677" operator="containsText" text="yes">
      <formula>NOT(ISERROR(SEARCH("yes",C31)))</formula>
    </cfRule>
    <cfRule type="containsText" dxfId="501" priority="678" operator="containsText" text="not at all">
      <formula>NOT(ISERROR(SEARCH("not at all",C31)))</formula>
    </cfRule>
    <cfRule type="containsText" dxfId="500" priority="679" operator="containsText" text="partly">
      <formula>NOT(ISERROR(SEARCH("partly",C31)))</formula>
    </cfRule>
    <cfRule type="containsText" dxfId="499" priority="680" operator="containsText" text="completely">
      <formula>NOT(ISERROR(SEARCH("completely",C31)))</formula>
    </cfRule>
  </conditionalFormatting>
  <conditionalFormatting sqref="C29:D30">
    <cfRule type="containsText" dxfId="498" priority="691" operator="containsText" text="no">
      <formula>NOT(ISERROR(SEARCH("no",C29)))</formula>
    </cfRule>
    <cfRule type="containsText" dxfId="497" priority="692" operator="containsText" text="yes">
      <formula>NOT(ISERROR(SEARCH("yes",C29)))</formula>
    </cfRule>
    <cfRule type="containsText" dxfId="496" priority="693" operator="containsText" text="not at all">
      <formula>NOT(ISERROR(SEARCH("not at all",C29)))</formula>
    </cfRule>
    <cfRule type="containsText" dxfId="495" priority="694" operator="containsText" text="partly">
      <formula>NOT(ISERROR(SEARCH("partly",C29)))</formula>
    </cfRule>
    <cfRule type="containsText" dxfId="494" priority="695" operator="containsText" text="completely">
      <formula>NOT(ISERROR(SEARCH("completely",C29)))</formula>
    </cfRule>
  </conditionalFormatting>
  <conditionalFormatting sqref="C22">
    <cfRule type="containsText" dxfId="493" priority="615" operator="containsText" text="no">
      <formula>NOT(ISERROR(SEARCH("no",C22)))</formula>
    </cfRule>
    <cfRule type="containsText" dxfId="492" priority="616" operator="containsText" text="yes">
      <formula>NOT(ISERROR(SEARCH("yes",C22)))</formula>
    </cfRule>
    <cfRule type="containsText" dxfId="491" priority="617" operator="containsText" text="not at all">
      <formula>NOT(ISERROR(SEARCH("not at all",C22)))</formula>
    </cfRule>
    <cfRule type="containsText" dxfId="490" priority="618" operator="containsText" text="partly">
      <formula>NOT(ISERROR(SEARCH("partly",C22)))</formula>
    </cfRule>
    <cfRule type="containsText" dxfId="489" priority="619" operator="containsText" text="completely">
      <formula>NOT(ISERROR(SEARCH("completely",C22)))</formula>
    </cfRule>
  </conditionalFormatting>
  <conditionalFormatting sqref="C7">
    <cfRule type="containsText" dxfId="488" priority="640" operator="containsText" text="no">
      <formula>NOT(ISERROR(SEARCH("no",C7)))</formula>
    </cfRule>
    <cfRule type="containsText" dxfId="487" priority="641" operator="containsText" text="yes">
      <formula>NOT(ISERROR(SEARCH("yes",C7)))</formula>
    </cfRule>
    <cfRule type="containsText" dxfId="486" priority="642" operator="containsText" text="not at all">
      <formula>NOT(ISERROR(SEARCH("not at all",C7)))</formula>
    </cfRule>
    <cfRule type="containsText" dxfId="485" priority="643" operator="containsText" text="partly">
      <formula>NOT(ISERROR(SEARCH("partly",C7)))</formula>
    </cfRule>
    <cfRule type="containsText" dxfId="484" priority="644" operator="containsText" text="completely">
      <formula>NOT(ISERROR(SEARCH("completely",C7)))</formula>
    </cfRule>
  </conditionalFormatting>
  <conditionalFormatting sqref="C8">
    <cfRule type="containsText" dxfId="483" priority="635" operator="containsText" text="no">
      <formula>NOT(ISERROR(SEARCH("no",C8)))</formula>
    </cfRule>
    <cfRule type="containsText" dxfId="482" priority="636" operator="containsText" text="yes">
      <formula>NOT(ISERROR(SEARCH("yes",C8)))</formula>
    </cfRule>
    <cfRule type="containsText" dxfId="481" priority="637" operator="containsText" text="not at all">
      <formula>NOT(ISERROR(SEARCH("not at all",C8)))</formula>
    </cfRule>
    <cfRule type="containsText" dxfId="480" priority="638" operator="containsText" text="partly">
      <formula>NOT(ISERROR(SEARCH("partly",C8)))</formula>
    </cfRule>
    <cfRule type="containsText" dxfId="479" priority="639" operator="containsText" text="completely">
      <formula>NOT(ISERROR(SEARCH("completely",C8)))</formula>
    </cfRule>
  </conditionalFormatting>
  <conditionalFormatting sqref="C10">
    <cfRule type="containsText" dxfId="478" priority="630" operator="containsText" text="no">
      <formula>NOT(ISERROR(SEARCH("no",C10)))</formula>
    </cfRule>
    <cfRule type="containsText" dxfId="477" priority="631" operator="containsText" text="yes">
      <formula>NOT(ISERROR(SEARCH("yes",C10)))</formula>
    </cfRule>
    <cfRule type="containsText" dxfId="476" priority="632" operator="containsText" text="not at all">
      <formula>NOT(ISERROR(SEARCH("not at all",C10)))</formula>
    </cfRule>
    <cfRule type="containsText" dxfId="475" priority="633" operator="containsText" text="partly">
      <formula>NOT(ISERROR(SEARCH("partly",C10)))</formula>
    </cfRule>
    <cfRule type="containsText" dxfId="474" priority="634" operator="containsText" text="completely">
      <formula>NOT(ISERROR(SEARCH("completely",C10)))</formula>
    </cfRule>
  </conditionalFormatting>
  <conditionalFormatting sqref="C76:D76">
    <cfRule type="containsText" dxfId="473" priority="425" operator="containsText" text="no">
      <formula>NOT(ISERROR(SEARCH("no",C76)))</formula>
    </cfRule>
    <cfRule type="containsText" dxfId="472" priority="426" operator="containsText" text="yes">
      <formula>NOT(ISERROR(SEARCH("yes",C76)))</formula>
    </cfRule>
    <cfRule type="containsText" dxfId="471" priority="427" operator="containsText" text="not at all">
      <formula>NOT(ISERROR(SEARCH("not at all",C76)))</formula>
    </cfRule>
    <cfRule type="containsText" dxfId="470" priority="428" operator="containsText" text="partly">
      <formula>NOT(ISERROR(SEARCH("partly",C76)))</formula>
    </cfRule>
    <cfRule type="containsText" dxfId="469" priority="429" operator="containsText" text="completely">
      <formula>NOT(ISERROR(SEARCH("completely",C76)))</formula>
    </cfRule>
  </conditionalFormatting>
  <conditionalFormatting sqref="C12">
    <cfRule type="containsText" dxfId="468" priority="625" operator="containsText" text="no">
      <formula>NOT(ISERROR(SEARCH("no",C12)))</formula>
    </cfRule>
    <cfRule type="containsText" dxfId="467" priority="626" operator="containsText" text="yes">
      <formula>NOT(ISERROR(SEARCH("yes",C12)))</formula>
    </cfRule>
    <cfRule type="containsText" dxfId="466" priority="627" operator="containsText" text="not at all">
      <formula>NOT(ISERROR(SEARCH("not at all",C12)))</formula>
    </cfRule>
    <cfRule type="containsText" dxfId="465" priority="628" operator="containsText" text="partly">
      <formula>NOT(ISERROR(SEARCH("partly",C12)))</formula>
    </cfRule>
    <cfRule type="containsText" dxfId="464" priority="629" operator="containsText" text="completely">
      <formula>NOT(ISERROR(SEARCH("completely",C12)))</formula>
    </cfRule>
  </conditionalFormatting>
  <conditionalFormatting sqref="C23:C27">
    <cfRule type="containsText" dxfId="463" priority="610" operator="containsText" text="no">
      <formula>NOT(ISERROR(SEARCH("no",C23)))</formula>
    </cfRule>
    <cfRule type="containsText" dxfId="462" priority="611" operator="containsText" text="yes">
      <formula>NOT(ISERROR(SEARCH("yes",C23)))</formula>
    </cfRule>
    <cfRule type="containsText" dxfId="461" priority="612" operator="containsText" text="not at all">
      <formula>NOT(ISERROR(SEARCH("not at all",C23)))</formula>
    </cfRule>
    <cfRule type="containsText" dxfId="460" priority="613" operator="containsText" text="partly">
      <formula>NOT(ISERROR(SEARCH("partly",C23)))</formula>
    </cfRule>
    <cfRule type="containsText" dxfId="459" priority="614" operator="containsText" text="completely">
      <formula>NOT(ISERROR(SEARCH("completely",C23)))</formula>
    </cfRule>
  </conditionalFormatting>
  <conditionalFormatting sqref="C26:C27">
    <cfRule type="containsText" dxfId="458" priority="595" operator="containsText" text="no">
      <formula>NOT(ISERROR(SEARCH("no",C26)))</formula>
    </cfRule>
    <cfRule type="containsText" dxfId="457" priority="596" operator="containsText" text="yes">
      <formula>NOT(ISERROR(SEARCH("yes",C26)))</formula>
    </cfRule>
    <cfRule type="containsText" dxfId="456" priority="597" operator="containsText" text="not at all">
      <formula>NOT(ISERROR(SEARCH("not at all",C26)))</formula>
    </cfRule>
    <cfRule type="containsText" dxfId="455" priority="598" operator="containsText" text="partly">
      <formula>NOT(ISERROR(SEARCH("partly",C26)))</formula>
    </cfRule>
    <cfRule type="containsText" dxfId="454" priority="599" operator="containsText" text="completely">
      <formula>NOT(ISERROR(SEARCH("completely",C26)))</formula>
    </cfRule>
  </conditionalFormatting>
  <conditionalFormatting sqref="C40:D40">
    <cfRule type="containsText" dxfId="453" priority="585" operator="containsText" text="no">
      <formula>NOT(ISERROR(SEARCH("no",C40)))</formula>
    </cfRule>
    <cfRule type="containsText" dxfId="452" priority="586" operator="containsText" text="yes">
      <formula>NOT(ISERROR(SEARCH("yes",C40)))</formula>
    </cfRule>
    <cfRule type="containsText" dxfId="451" priority="587" operator="containsText" text="not at all">
      <formula>NOT(ISERROR(SEARCH("not at all",C40)))</formula>
    </cfRule>
    <cfRule type="containsText" dxfId="450" priority="588" operator="containsText" text="partly">
      <formula>NOT(ISERROR(SEARCH("partly",C40)))</formula>
    </cfRule>
    <cfRule type="containsText" dxfId="449" priority="589" operator="containsText" text="completely">
      <formula>NOT(ISERROR(SEARCH("completely",C40)))</formula>
    </cfRule>
  </conditionalFormatting>
  <conditionalFormatting sqref="C42:D44">
    <cfRule type="containsText" dxfId="448" priority="580" operator="containsText" text="no">
      <formula>NOT(ISERROR(SEARCH("no",C42)))</formula>
    </cfRule>
    <cfRule type="containsText" dxfId="447" priority="581" operator="containsText" text="yes">
      <formula>NOT(ISERROR(SEARCH("yes",C42)))</formula>
    </cfRule>
    <cfRule type="containsText" dxfId="446" priority="582" operator="containsText" text="not at all">
      <formula>NOT(ISERROR(SEARCH("not at all",C42)))</formula>
    </cfRule>
    <cfRule type="containsText" dxfId="445" priority="583" operator="containsText" text="partly">
      <formula>NOT(ISERROR(SEARCH("partly",C42)))</formula>
    </cfRule>
    <cfRule type="containsText" dxfId="444" priority="584" operator="containsText" text="completely">
      <formula>NOT(ISERROR(SEARCH("completely",C42)))</formula>
    </cfRule>
  </conditionalFormatting>
  <conditionalFormatting sqref="C45:D45">
    <cfRule type="containsText" dxfId="443" priority="565" operator="containsText" text="no">
      <formula>NOT(ISERROR(SEARCH("no",C45)))</formula>
    </cfRule>
    <cfRule type="containsText" dxfId="442" priority="566" operator="containsText" text="yes">
      <formula>NOT(ISERROR(SEARCH("yes",C45)))</formula>
    </cfRule>
    <cfRule type="containsText" dxfId="441" priority="567" operator="containsText" text="not at all">
      <formula>NOT(ISERROR(SEARCH("not at all",C45)))</formula>
    </cfRule>
    <cfRule type="containsText" dxfId="440" priority="568" operator="containsText" text="partly">
      <formula>NOT(ISERROR(SEARCH("partly",C45)))</formula>
    </cfRule>
    <cfRule type="containsText" dxfId="439" priority="569" operator="containsText" text="completely">
      <formula>NOT(ISERROR(SEARCH("completely",C45)))</formula>
    </cfRule>
  </conditionalFormatting>
  <conditionalFormatting sqref="C46:D49">
    <cfRule type="containsText" dxfId="438" priority="560" operator="containsText" text="no">
      <formula>NOT(ISERROR(SEARCH("no",C46)))</formula>
    </cfRule>
    <cfRule type="containsText" dxfId="437" priority="561" operator="containsText" text="yes">
      <formula>NOT(ISERROR(SEARCH("yes",C46)))</formula>
    </cfRule>
    <cfRule type="containsText" dxfId="436" priority="562" operator="containsText" text="not at all">
      <formula>NOT(ISERROR(SEARCH("not at all",C46)))</formula>
    </cfRule>
    <cfRule type="containsText" dxfId="435" priority="563" operator="containsText" text="partly">
      <formula>NOT(ISERROR(SEARCH("partly",C46)))</formula>
    </cfRule>
    <cfRule type="containsText" dxfId="434" priority="564" operator="containsText" text="completely">
      <formula>NOT(ISERROR(SEARCH("completely",C46)))</formula>
    </cfRule>
  </conditionalFormatting>
  <conditionalFormatting sqref="C50:D50">
    <cfRule type="containsText" dxfId="433" priority="540" operator="containsText" text="no">
      <formula>NOT(ISERROR(SEARCH("no",C50)))</formula>
    </cfRule>
    <cfRule type="containsText" dxfId="432" priority="541" operator="containsText" text="yes">
      <formula>NOT(ISERROR(SEARCH("yes",C50)))</formula>
    </cfRule>
    <cfRule type="containsText" dxfId="431" priority="542" operator="containsText" text="not at all">
      <formula>NOT(ISERROR(SEARCH("not at all",C50)))</formula>
    </cfRule>
    <cfRule type="containsText" dxfId="430" priority="543" operator="containsText" text="partly">
      <formula>NOT(ISERROR(SEARCH("partly",C50)))</formula>
    </cfRule>
    <cfRule type="containsText" dxfId="429" priority="544" operator="containsText" text="completely">
      <formula>NOT(ISERROR(SEARCH("completely",C50)))</formula>
    </cfRule>
  </conditionalFormatting>
  <conditionalFormatting sqref="C52:D52">
    <cfRule type="containsText" dxfId="428" priority="535" operator="containsText" text="no">
      <formula>NOT(ISERROR(SEARCH("no",C52)))</formula>
    </cfRule>
    <cfRule type="containsText" dxfId="427" priority="536" operator="containsText" text="yes">
      <formula>NOT(ISERROR(SEARCH("yes",C52)))</formula>
    </cfRule>
    <cfRule type="containsText" dxfId="426" priority="537" operator="containsText" text="not at all">
      <formula>NOT(ISERROR(SEARCH("not at all",C52)))</formula>
    </cfRule>
    <cfRule type="containsText" dxfId="425" priority="538" operator="containsText" text="partly">
      <formula>NOT(ISERROR(SEARCH("partly",C52)))</formula>
    </cfRule>
    <cfRule type="containsText" dxfId="424" priority="539" operator="containsText" text="completely">
      <formula>NOT(ISERROR(SEARCH("completely",C52)))</formula>
    </cfRule>
  </conditionalFormatting>
  <conditionalFormatting sqref="C53:D53">
    <cfRule type="containsText" dxfId="423" priority="530" operator="containsText" text="no">
      <formula>NOT(ISERROR(SEARCH("no",C53)))</formula>
    </cfRule>
    <cfRule type="containsText" dxfId="422" priority="531" operator="containsText" text="yes">
      <formula>NOT(ISERROR(SEARCH("yes",C53)))</formula>
    </cfRule>
    <cfRule type="containsText" dxfId="421" priority="532" operator="containsText" text="not at all">
      <formula>NOT(ISERROR(SEARCH("not at all",C53)))</formula>
    </cfRule>
    <cfRule type="containsText" dxfId="420" priority="533" operator="containsText" text="partly">
      <formula>NOT(ISERROR(SEARCH("partly",C53)))</formula>
    </cfRule>
    <cfRule type="containsText" dxfId="419" priority="534" operator="containsText" text="completely">
      <formula>NOT(ISERROR(SEARCH("completely",C53)))</formula>
    </cfRule>
  </conditionalFormatting>
  <conditionalFormatting sqref="C54:D54">
    <cfRule type="containsText" dxfId="418" priority="525" operator="containsText" text="no">
      <formula>NOT(ISERROR(SEARCH("no",C54)))</formula>
    </cfRule>
    <cfRule type="containsText" dxfId="417" priority="526" operator="containsText" text="yes">
      <formula>NOT(ISERROR(SEARCH("yes",C54)))</formula>
    </cfRule>
    <cfRule type="containsText" dxfId="416" priority="527" operator="containsText" text="not at all">
      <formula>NOT(ISERROR(SEARCH("not at all",C54)))</formula>
    </cfRule>
    <cfRule type="containsText" dxfId="415" priority="528" operator="containsText" text="partly">
      <formula>NOT(ISERROR(SEARCH("partly",C54)))</formula>
    </cfRule>
    <cfRule type="containsText" dxfId="414" priority="529" operator="containsText" text="completely">
      <formula>NOT(ISERROR(SEARCH("completely",C54)))</formula>
    </cfRule>
  </conditionalFormatting>
  <conditionalFormatting sqref="C55:D58">
    <cfRule type="containsText" dxfId="413" priority="520" operator="containsText" text="no">
      <formula>NOT(ISERROR(SEARCH("no",C55)))</formula>
    </cfRule>
    <cfRule type="containsText" dxfId="412" priority="521" operator="containsText" text="yes">
      <formula>NOT(ISERROR(SEARCH("yes",C55)))</formula>
    </cfRule>
    <cfRule type="containsText" dxfId="411" priority="522" operator="containsText" text="not at all">
      <formula>NOT(ISERROR(SEARCH("not at all",C55)))</formula>
    </cfRule>
    <cfRule type="containsText" dxfId="410" priority="523" operator="containsText" text="partly">
      <formula>NOT(ISERROR(SEARCH("partly",C55)))</formula>
    </cfRule>
    <cfRule type="containsText" dxfId="409" priority="524" operator="containsText" text="completely">
      <formula>NOT(ISERROR(SEARCH("completely",C55)))</formula>
    </cfRule>
  </conditionalFormatting>
  <conditionalFormatting sqref="C59:D59">
    <cfRule type="containsText" dxfId="408" priority="500" operator="containsText" text="no">
      <formula>NOT(ISERROR(SEARCH("no",C59)))</formula>
    </cfRule>
    <cfRule type="containsText" dxfId="407" priority="501" operator="containsText" text="yes">
      <formula>NOT(ISERROR(SEARCH("yes",C59)))</formula>
    </cfRule>
    <cfRule type="containsText" dxfId="406" priority="502" operator="containsText" text="not at all">
      <formula>NOT(ISERROR(SEARCH("not at all",C59)))</formula>
    </cfRule>
    <cfRule type="containsText" dxfId="405" priority="503" operator="containsText" text="partly">
      <formula>NOT(ISERROR(SEARCH("partly",C59)))</formula>
    </cfRule>
    <cfRule type="containsText" dxfId="404" priority="504" operator="containsText" text="completely">
      <formula>NOT(ISERROR(SEARCH("completely",C59)))</formula>
    </cfRule>
  </conditionalFormatting>
  <conditionalFormatting sqref="C60:D60">
    <cfRule type="containsText" dxfId="403" priority="495" operator="containsText" text="no">
      <formula>NOT(ISERROR(SEARCH("no",C60)))</formula>
    </cfRule>
    <cfRule type="containsText" dxfId="402" priority="496" operator="containsText" text="yes">
      <formula>NOT(ISERROR(SEARCH("yes",C60)))</formula>
    </cfRule>
    <cfRule type="containsText" dxfId="401" priority="497" operator="containsText" text="not at all">
      <formula>NOT(ISERROR(SEARCH("not at all",C60)))</formula>
    </cfRule>
    <cfRule type="containsText" dxfId="400" priority="498" operator="containsText" text="partly">
      <formula>NOT(ISERROR(SEARCH("partly",C60)))</formula>
    </cfRule>
    <cfRule type="containsText" dxfId="399" priority="499" operator="containsText" text="completely">
      <formula>NOT(ISERROR(SEARCH("completely",C60)))</formula>
    </cfRule>
  </conditionalFormatting>
  <conditionalFormatting sqref="C62:D64 C65">
    <cfRule type="containsText" dxfId="398" priority="485" operator="containsText" text="no">
      <formula>NOT(ISERROR(SEARCH("no",C62)))</formula>
    </cfRule>
    <cfRule type="containsText" dxfId="397" priority="486" operator="containsText" text="yes">
      <formula>NOT(ISERROR(SEARCH("yes",C62)))</formula>
    </cfRule>
    <cfRule type="containsText" dxfId="396" priority="487" operator="containsText" text="not at all">
      <formula>NOT(ISERROR(SEARCH("not at all",C62)))</formula>
    </cfRule>
    <cfRule type="containsText" dxfId="395" priority="488" operator="containsText" text="partly">
      <formula>NOT(ISERROR(SEARCH("partly",C62)))</formula>
    </cfRule>
    <cfRule type="containsText" dxfId="394" priority="489" operator="containsText" text="completely">
      <formula>NOT(ISERROR(SEARCH("completely",C62)))</formula>
    </cfRule>
  </conditionalFormatting>
  <conditionalFormatting sqref="C66:D66">
    <cfRule type="containsText" dxfId="393" priority="470" operator="containsText" text="no">
      <formula>NOT(ISERROR(SEARCH("no",C66)))</formula>
    </cfRule>
    <cfRule type="containsText" dxfId="392" priority="471" operator="containsText" text="yes">
      <formula>NOT(ISERROR(SEARCH("yes",C66)))</formula>
    </cfRule>
    <cfRule type="containsText" dxfId="391" priority="472" operator="containsText" text="not at all">
      <formula>NOT(ISERROR(SEARCH("not at all",C66)))</formula>
    </cfRule>
    <cfRule type="containsText" dxfId="390" priority="473" operator="containsText" text="partly">
      <formula>NOT(ISERROR(SEARCH("partly",C66)))</formula>
    </cfRule>
    <cfRule type="containsText" dxfId="389" priority="474" operator="containsText" text="completely">
      <formula>NOT(ISERROR(SEARCH("completely",C66)))</formula>
    </cfRule>
  </conditionalFormatting>
  <conditionalFormatting sqref="C67:D67">
    <cfRule type="containsText" dxfId="388" priority="465" operator="containsText" text="no">
      <formula>NOT(ISERROR(SEARCH("no",C67)))</formula>
    </cfRule>
    <cfRule type="containsText" dxfId="387" priority="466" operator="containsText" text="yes">
      <formula>NOT(ISERROR(SEARCH("yes",C67)))</formula>
    </cfRule>
    <cfRule type="containsText" dxfId="386" priority="467" operator="containsText" text="not at all">
      <formula>NOT(ISERROR(SEARCH("not at all",C67)))</formula>
    </cfRule>
    <cfRule type="containsText" dxfId="385" priority="468" operator="containsText" text="partly">
      <formula>NOT(ISERROR(SEARCH("partly",C67)))</formula>
    </cfRule>
    <cfRule type="containsText" dxfId="384" priority="469" operator="containsText" text="completely">
      <formula>NOT(ISERROR(SEARCH("completely",C67)))</formula>
    </cfRule>
  </conditionalFormatting>
  <conditionalFormatting sqref="C69:D69 C71:D75">
    <cfRule type="containsText" dxfId="383" priority="460" operator="containsText" text="no">
      <formula>NOT(ISERROR(SEARCH("no",C69)))</formula>
    </cfRule>
    <cfRule type="containsText" dxfId="382" priority="461" operator="containsText" text="yes">
      <formula>NOT(ISERROR(SEARCH("yes",C69)))</formula>
    </cfRule>
    <cfRule type="containsText" dxfId="381" priority="462" operator="containsText" text="not at all">
      <formula>NOT(ISERROR(SEARCH("not at all",C69)))</formula>
    </cfRule>
    <cfRule type="containsText" dxfId="380" priority="463" operator="containsText" text="partly">
      <formula>NOT(ISERROR(SEARCH("partly",C69)))</formula>
    </cfRule>
    <cfRule type="containsText" dxfId="379" priority="464" operator="containsText" text="completely">
      <formula>NOT(ISERROR(SEARCH("completely",C69)))</formula>
    </cfRule>
  </conditionalFormatting>
  <conditionalFormatting sqref="F3:F17 F20">
    <cfRule type="containsText" dxfId="378" priority="340" operator="containsText" text="UTILIZATION">
      <formula>NOT(ISERROR(SEARCH(("UTILIZATION"),(F3))))</formula>
    </cfRule>
  </conditionalFormatting>
  <conditionalFormatting sqref="F3:F17 F20">
    <cfRule type="containsText" dxfId="377" priority="341" operator="containsText" text="service delivery">
      <formula>NOT(ISERROR(SEARCH(("service delivery"),(F3))))</formula>
    </cfRule>
  </conditionalFormatting>
  <conditionalFormatting sqref="F3:F17 F20">
    <cfRule type="containsText" dxfId="376" priority="342" operator="containsText" text="workforce">
      <formula>NOT(ISERROR(SEARCH(("workforce"),(F3))))</formula>
    </cfRule>
  </conditionalFormatting>
  <conditionalFormatting sqref="F3:F17 F20">
    <cfRule type="containsText" dxfId="375" priority="343" operator="containsText" text="leadership &amp; governance">
      <formula>NOT(ISERROR(SEARCH(("leadership &amp; governance"),(F3))))</formula>
    </cfRule>
  </conditionalFormatting>
  <conditionalFormatting sqref="F3:F17 F20">
    <cfRule type="containsText" dxfId="374" priority="344" operator="containsText" text="service delivery mechansims">
      <formula>NOT(ISERROR(SEARCH(("service delivery mechansims"),(F3))))</formula>
    </cfRule>
  </conditionalFormatting>
  <conditionalFormatting sqref="F3:F17 F20">
    <cfRule type="containsText" dxfId="373" priority="345" operator="containsText" text="financing">
      <formula>NOT(ISERROR(SEARCH(("financing"),(F3))))</formula>
    </cfRule>
  </conditionalFormatting>
  <conditionalFormatting sqref="F3:F17 F20">
    <cfRule type="containsText" dxfId="372" priority="346" operator="containsText" text="information systems">
      <formula>NOT(ISERROR(SEARCH(("information systems"),(F3))))</formula>
    </cfRule>
  </conditionalFormatting>
  <conditionalFormatting sqref="F3:F17 F20">
    <cfRule type="containsText" dxfId="371" priority="347" operator="containsText" text="knowledge">
      <formula>NOT(ISERROR(SEARCH(("knowledge"),(F3))))</formula>
    </cfRule>
  </conditionalFormatting>
  <conditionalFormatting sqref="F3:F17 F20">
    <cfRule type="containsText" dxfId="370" priority="348" operator="containsText" text="coordination">
      <formula>NOT(ISERROR(SEARCH(("coordination"),(F3))))</formula>
    </cfRule>
  </conditionalFormatting>
  <conditionalFormatting sqref="F3:F17 F20">
    <cfRule type="containsText" dxfId="369" priority="339" operator="containsText" text="social norms">
      <formula>NOT(ISERROR(SEARCH("social norms",F3)))</formula>
    </cfRule>
  </conditionalFormatting>
  <conditionalFormatting sqref="F3:F17 F20">
    <cfRule type="containsText" dxfId="368" priority="334" operator="containsText" text="no">
      <formula>NOT(ISERROR(SEARCH("no",F3)))</formula>
    </cfRule>
    <cfRule type="containsText" dxfId="367" priority="335" operator="containsText" text="yes">
      <formula>NOT(ISERROR(SEARCH("yes",F3)))</formula>
    </cfRule>
    <cfRule type="containsText" dxfId="366" priority="336" operator="containsText" text="not at all">
      <formula>NOT(ISERROR(SEARCH("not at all",F3)))</formula>
    </cfRule>
    <cfRule type="containsText" dxfId="365" priority="337" operator="containsText" text="partly">
      <formula>NOT(ISERROR(SEARCH("partly",F3)))</formula>
    </cfRule>
    <cfRule type="containsText" dxfId="364" priority="338" operator="containsText" text="completely">
      <formula>NOT(ISERROR(SEARCH("completely",F3)))</formula>
    </cfRule>
  </conditionalFormatting>
  <conditionalFormatting sqref="G15:G17 G20">
    <cfRule type="containsText" dxfId="363" priority="333" operator="containsText" text="service delivery mechansims">
      <formula>NOT(ISERROR(SEARCH(("service delivery mechansims"),(G15))))</formula>
    </cfRule>
  </conditionalFormatting>
  <conditionalFormatting sqref="G15:G17 G20">
    <cfRule type="containsText" dxfId="362" priority="325" operator="containsText" text="UTILIZATION">
      <formula>NOT(ISERROR(SEARCH(("UTILIZATION"),(G15))))</formula>
    </cfRule>
  </conditionalFormatting>
  <conditionalFormatting sqref="G15:G17 G20">
    <cfRule type="containsText" dxfId="361" priority="326" operator="containsText" text="service delivery">
      <formula>NOT(ISERROR(SEARCH(("service delivery"),(G15))))</formula>
    </cfRule>
  </conditionalFormatting>
  <conditionalFormatting sqref="G15:G17 G20">
    <cfRule type="containsText" dxfId="360" priority="327" operator="containsText" text="workforce">
      <formula>NOT(ISERROR(SEARCH(("workforce"),(G15))))</formula>
    </cfRule>
  </conditionalFormatting>
  <conditionalFormatting sqref="G15:G17 G20">
    <cfRule type="containsText" dxfId="359" priority="328" operator="containsText" text="leadership &amp; governance">
      <formula>NOT(ISERROR(SEARCH(("leadership &amp; governance"),(G15))))</formula>
    </cfRule>
  </conditionalFormatting>
  <conditionalFormatting sqref="G15:G17 G20">
    <cfRule type="containsText" dxfId="358" priority="329" operator="containsText" text="financing">
      <formula>NOT(ISERROR(SEARCH(("financing"),(G15))))</formula>
    </cfRule>
  </conditionalFormatting>
  <conditionalFormatting sqref="G15:G17 G20">
    <cfRule type="containsText" dxfId="357" priority="330" operator="containsText" text="information systems">
      <formula>NOT(ISERROR(SEARCH(("information systems"),(G15))))</formula>
    </cfRule>
  </conditionalFormatting>
  <conditionalFormatting sqref="G15:G17 G20">
    <cfRule type="containsText" dxfId="356" priority="331" operator="containsText" text="knowledge">
      <formula>NOT(ISERROR(SEARCH(("knowledge"),(G15))))</formula>
    </cfRule>
  </conditionalFormatting>
  <conditionalFormatting sqref="G15:G17 G20">
    <cfRule type="containsText" dxfId="355" priority="332" operator="containsText" text="coordination">
      <formula>NOT(ISERROR(SEARCH(("coordination"),(G15))))</formula>
    </cfRule>
  </conditionalFormatting>
  <conditionalFormatting sqref="G15:G17 G20">
    <cfRule type="containsText" dxfId="354" priority="324" operator="containsText" text="social norms">
      <formula>NOT(ISERROR(SEARCH("social norms",G15)))</formula>
    </cfRule>
  </conditionalFormatting>
  <conditionalFormatting sqref="F22:F27">
    <cfRule type="containsText" dxfId="353" priority="323" operator="containsText" text="service delivery mechansims">
      <formula>NOT(ISERROR(SEARCH(("service delivery mechansims"),(F22))))</formula>
    </cfRule>
  </conditionalFormatting>
  <conditionalFormatting sqref="F22:F27">
    <cfRule type="containsText" dxfId="352" priority="315" operator="containsText" text="UTILIZATION">
      <formula>NOT(ISERROR(SEARCH(("UTILIZATION"),(F22))))</formula>
    </cfRule>
  </conditionalFormatting>
  <conditionalFormatting sqref="F22:F27">
    <cfRule type="containsText" dxfId="351" priority="316" operator="containsText" text="service delivery">
      <formula>NOT(ISERROR(SEARCH(("service delivery"),(F22))))</formula>
    </cfRule>
  </conditionalFormatting>
  <conditionalFormatting sqref="F22:F27">
    <cfRule type="containsText" dxfId="350" priority="317" operator="containsText" text="workforce">
      <formula>NOT(ISERROR(SEARCH(("workforce"),(F22))))</formula>
    </cfRule>
  </conditionalFormatting>
  <conditionalFormatting sqref="F22:F27">
    <cfRule type="containsText" dxfId="349" priority="318" operator="containsText" text="leadership &amp; governance">
      <formula>NOT(ISERROR(SEARCH(("leadership &amp; governance"),(F22))))</formula>
    </cfRule>
  </conditionalFormatting>
  <conditionalFormatting sqref="F22:F27">
    <cfRule type="containsText" dxfId="348" priority="319" operator="containsText" text="financing">
      <formula>NOT(ISERROR(SEARCH(("financing"),(F22))))</formula>
    </cfRule>
  </conditionalFormatting>
  <conditionalFormatting sqref="F22:F27">
    <cfRule type="containsText" dxfId="347" priority="320" operator="containsText" text="information systems">
      <formula>NOT(ISERROR(SEARCH(("information systems"),(F22))))</formula>
    </cfRule>
  </conditionalFormatting>
  <conditionalFormatting sqref="F22:F27">
    <cfRule type="containsText" dxfId="346" priority="321" operator="containsText" text="knowledge">
      <formula>NOT(ISERROR(SEARCH(("knowledge"),(F22))))</formula>
    </cfRule>
  </conditionalFormatting>
  <conditionalFormatting sqref="F22:F27">
    <cfRule type="containsText" dxfId="345" priority="322" operator="containsText" text="coordination">
      <formula>NOT(ISERROR(SEARCH(("coordination"),(F22))))</formula>
    </cfRule>
  </conditionalFormatting>
  <conditionalFormatting sqref="F22:F27">
    <cfRule type="containsText" dxfId="344" priority="314" operator="containsText" text="social norms">
      <formula>NOT(ISERROR(SEARCH("social norms",F22)))</formula>
    </cfRule>
  </conditionalFormatting>
  <conditionalFormatting sqref="F29:F40">
    <cfRule type="containsText" dxfId="343" priority="313" operator="containsText" text="service delivery mechansims">
      <formula>NOT(ISERROR(SEARCH(("service delivery mechansims"),(F29))))</formula>
    </cfRule>
  </conditionalFormatting>
  <conditionalFormatting sqref="F29:F40">
    <cfRule type="containsText" dxfId="342" priority="305" operator="containsText" text="UTILIZATION">
      <formula>NOT(ISERROR(SEARCH(("UTILIZATION"),(F29))))</formula>
    </cfRule>
  </conditionalFormatting>
  <conditionalFormatting sqref="F29:F40">
    <cfRule type="containsText" dxfId="341" priority="306" operator="containsText" text="service delivery">
      <formula>NOT(ISERROR(SEARCH(("service delivery"),(F29))))</formula>
    </cfRule>
  </conditionalFormatting>
  <conditionalFormatting sqref="F29:F40">
    <cfRule type="containsText" dxfId="340" priority="307" operator="containsText" text="workforce">
      <formula>NOT(ISERROR(SEARCH(("workforce"),(F29))))</formula>
    </cfRule>
  </conditionalFormatting>
  <conditionalFormatting sqref="F29:F40">
    <cfRule type="containsText" dxfId="339" priority="308" operator="containsText" text="leadership &amp; governance">
      <formula>NOT(ISERROR(SEARCH(("leadership &amp; governance"),(F29))))</formula>
    </cfRule>
  </conditionalFormatting>
  <conditionalFormatting sqref="F29:F40">
    <cfRule type="containsText" dxfId="338" priority="309" operator="containsText" text="financing">
      <formula>NOT(ISERROR(SEARCH(("financing"),(F29))))</formula>
    </cfRule>
  </conditionalFormatting>
  <conditionalFormatting sqref="F29:F40">
    <cfRule type="containsText" dxfId="337" priority="310" operator="containsText" text="information systems">
      <formula>NOT(ISERROR(SEARCH(("information systems"),(F29))))</formula>
    </cfRule>
  </conditionalFormatting>
  <conditionalFormatting sqref="F29:F40">
    <cfRule type="containsText" dxfId="336" priority="311" operator="containsText" text="knowledge">
      <formula>NOT(ISERROR(SEARCH(("knowledge"),(F29))))</formula>
    </cfRule>
  </conditionalFormatting>
  <conditionalFormatting sqref="F29:F40">
    <cfRule type="containsText" dxfId="335" priority="312" operator="containsText" text="coordination">
      <formula>NOT(ISERROR(SEARCH(("coordination"),(F29))))</formula>
    </cfRule>
  </conditionalFormatting>
  <conditionalFormatting sqref="F29:F40">
    <cfRule type="containsText" dxfId="334" priority="304" operator="containsText" text="social norms">
      <formula>NOT(ISERROR(SEARCH("social norms",F29)))</formula>
    </cfRule>
  </conditionalFormatting>
  <conditionalFormatting sqref="F42:F60">
    <cfRule type="containsText" dxfId="333" priority="295" operator="containsText" text="UTILIZATION">
      <formula>NOT(ISERROR(SEARCH(("UTILIZATION"),(F42))))</formula>
    </cfRule>
  </conditionalFormatting>
  <conditionalFormatting sqref="F42:F60">
    <cfRule type="containsText" dxfId="332" priority="296" operator="containsText" text="service delivery">
      <formula>NOT(ISERROR(SEARCH(("service delivery"),(F42))))</formula>
    </cfRule>
  </conditionalFormatting>
  <conditionalFormatting sqref="F42:F60">
    <cfRule type="containsText" dxfId="331" priority="297" operator="containsText" text="workforce">
      <formula>NOT(ISERROR(SEARCH(("workforce"),(F42))))</formula>
    </cfRule>
  </conditionalFormatting>
  <conditionalFormatting sqref="F42:F60">
    <cfRule type="containsText" dxfId="330" priority="298" operator="containsText" text="leadership &amp; governance">
      <formula>NOT(ISERROR(SEARCH(("leadership &amp; governance"),(F42))))</formula>
    </cfRule>
  </conditionalFormatting>
  <conditionalFormatting sqref="F42:F60">
    <cfRule type="containsText" dxfId="329" priority="299" operator="containsText" text="service delivery mechansims">
      <formula>NOT(ISERROR(SEARCH(("service delivery mechansims"),(F42))))</formula>
    </cfRule>
  </conditionalFormatting>
  <conditionalFormatting sqref="F42:F60">
    <cfRule type="containsText" dxfId="328" priority="300" operator="containsText" text="financing">
      <formula>NOT(ISERROR(SEARCH(("financing"),(F42))))</formula>
    </cfRule>
  </conditionalFormatting>
  <conditionalFormatting sqref="F42:F60">
    <cfRule type="containsText" dxfId="327" priority="301" operator="containsText" text="information systems">
      <formula>NOT(ISERROR(SEARCH(("information systems"),(F42))))</formula>
    </cfRule>
  </conditionalFormatting>
  <conditionalFormatting sqref="F42:F60">
    <cfRule type="containsText" dxfId="326" priority="302" operator="containsText" text="knowledge">
      <formula>NOT(ISERROR(SEARCH(("knowledge"),(F42))))</formula>
    </cfRule>
  </conditionalFormatting>
  <conditionalFormatting sqref="F42:F60">
    <cfRule type="containsText" dxfId="325" priority="303" operator="containsText" text="coordination">
      <formula>NOT(ISERROR(SEARCH(("coordination"),(F42))))</formula>
    </cfRule>
  </conditionalFormatting>
  <conditionalFormatting sqref="F42:F60">
    <cfRule type="containsText" dxfId="324" priority="294" operator="containsText" text="social norms">
      <formula>NOT(ISERROR(SEARCH("social norms",F42)))</formula>
    </cfRule>
  </conditionalFormatting>
  <conditionalFormatting sqref="F42:F60">
    <cfRule type="containsText" dxfId="323" priority="289" operator="containsText" text="no">
      <formula>NOT(ISERROR(SEARCH("no",F42)))</formula>
    </cfRule>
    <cfRule type="containsText" dxfId="322" priority="290" operator="containsText" text="yes">
      <formula>NOT(ISERROR(SEARCH("yes",F42)))</formula>
    </cfRule>
    <cfRule type="containsText" dxfId="321" priority="291" operator="containsText" text="not at all">
      <formula>NOT(ISERROR(SEARCH("not at all",F42)))</formula>
    </cfRule>
    <cfRule type="containsText" dxfId="320" priority="292" operator="containsText" text="partly">
      <formula>NOT(ISERROR(SEARCH("partly",F42)))</formula>
    </cfRule>
    <cfRule type="containsText" dxfId="319" priority="293" operator="containsText" text="completely">
      <formula>NOT(ISERROR(SEARCH("completely",F42)))</formula>
    </cfRule>
  </conditionalFormatting>
  <conditionalFormatting sqref="F62:F67">
    <cfRule type="containsText" dxfId="318" priority="288" operator="containsText" text="social norms">
      <formula>NOT(ISERROR(SEARCH("social norms",F62)))</formula>
    </cfRule>
  </conditionalFormatting>
  <conditionalFormatting sqref="F62:F67">
    <cfRule type="containsText" dxfId="317" priority="279" operator="containsText" text="UTILIZATION">
      <formula>NOT(ISERROR(SEARCH(("UTILIZATION"),(F62))))</formula>
    </cfRule>
  </conditionalFormatting>
  <conditionalFormatting sqref="F62:F67">
    <cfRule type="containsText" dxfId="316" priority="280" operator="containsText" text="service delivery">
      <formula>NOT(ISERROR(SEARCH(("service delivery"),(F62))))</formula>
    </cfRule>
  </conditionalFormatting>
  <conditionalFormatting sqref="F62:F67">
    <cfRule type="containsText" dxfId="315" priority="281" operator="containsText" text="workforce">
      <formula>NOT(ISERROR(SEARCH(("workforce"),(F62))))</formula>
    </cfRule>
  </conditionalFormatting>
  <conditionalFormatting sqref="F62:F67">
    <cfRule type="containsText" dxfId="314" priority="282" operator="containsText" text="leadership &amp; governance">
      <formula>NOT(ISERROR(SEARCH(("leadership &amp; governance"),(F62))))</formula>
    </cfRule>
  </conditionalFormatting>
  <conditionalFormatting sqref="F62:F67">
    <cfRule type="containsText" dxfId="313" priority="283" operator="containsText" text="service delivery mechansims">
      <formula>NOT(ISERROR(SEARCH(("service delivery mechansims"),(F62))))</formula>
    </cfRule>
  </conditionalFormatting>
  <conditionalFormatting sqref="F62:F67">
    <cfRule type="containsText" dxfId="312" priority="284" operator="containsText" text="financing">
      <formula>NOT(ISERROR(SEARCH(("financing"),(F62))))</formula>
    </cfRule>
  </conditionalFormatting>
  <conditionalFormatting sqref="F62:F67">
    <cfRule type="containsText" dxfId="311" priority="285" operator="containsText" text="information systems">
      <formula>NOT(ISERROR(SEARCH(("information systems"),(F62))))</formula>
    </cfRule>
  </conditionalFormatting>
  <conditionalFormatting sqref="F62:F67">
    <cfRule type="containsText" dxfId="310" priority="286" operator="containsText" text="knowledge">
      <formula>NOT(ISERROR(SEARCH(("knowledge"),(F62))))</formula>
    </cfRule>
  </conditionalFormatting>
  <conditionalFormatting sqref="F62:F67">
    <cfRule type="containsText" dxfId="309" priority="287" operator="containsText" text="coordination">
      <formula>NOT(ISERROR(SEARCH(("coordination"),(F62))))</formula>
    </cfRule>
  </conditionalFormatting>
  <conditionalFormatting sqref="F69:F76">
    <cfRule type="containsText" dxfId="308" priority="270" operator="containsText" text="UTILIZATION">
      <formula>NOT(ISERROR(SEARCH(("UTILIZATION"),(F69))))</formula>
    </cfRule>
  </conditionalFormatting>
  <conditionalFormatting sqref="F69:F76">
    <cfRule type="containsText" dxfId="307" priority="271" operator="containsText" text="service delivery">
      <formula>NOT(ISERROR(SEARCH(("service delivery"),(F69))))</formula>
    </cfRule>
  </conditionalFormatting>
  <conditionalFormatting sqref="F69:F76">
    <cfRule type="containsText" dxfId="306" priority="272" operator="containsText" text="workforce">
      <formula>NOT(ISERROR(SEARCH(("workforce"),(F69))))</formula>
    </cfRule>
  </conditionalFormatting>
  <conditionalFormatting sqref="F69:F76">
    <cfRule type="containsText" dxfId="305" priority="273" operator="containsText" text="leadership &amp; governance">
      <formula>NOT(ISERROR(SEARCH(("leadership &amp; governance"),(F69))))</formula>
    </cfRule>
  </conditionalFormatting>
  <conditionalFormatting sqref="F69:F76">
    <cfRule type="containsText" dxfId="304" priority="274" operator="containsText" text="service delivery mechansims">
      <formula>NOT(ISERROR(SEARCH(("service delivery mechansims"),(F69))))</formula>
    </cfRule>
  </conditionalFormatting>
  <conditionalFormatting sqref="F69:F76">
    <cfRule type="containsText" dxfId="303" priority="275" operator="containsText" text="financing">
      <formula>NOT(ISERROR(SEARCH(("financing"),(F69))))</formula>
    </cfRule>
  </conditionalFormatting>
  <conditionalFormatting sqref="F69:F76">
    <cfRule type="containsText" dxfId="302" priority="276" operator="containsText" text="information systems">
      <formula>NOT(ISERROR(SEARCH(("information systems"),(F69))))</formula>
    </cfRule>
  </conditionalFormatting>
  <conditionalFormatting sqref="F69:F76">
    <cfRule type="containsText" dxfId="301" priority="277" operator="containsText" text="knowledge">
      <formula>NOT(ISERROR(SEARCH(("knowledge"),(F69))))</formula>
    </cfRule>
  </conditionalFormatting>
  <conditionalFormatting sqref="F69:F76">
    <cfRule type="containsText" dxfId="300" priority="278" operator="containsText" text="coordination">
      <formula>NOT(ISERROR(SEARCH(("coordination"),(F69))))</formula>
    </cfRule>
  </conditionalFormatting>
  <conditionalFormatting sqref="F69:F76">
    <cfRule type="containsText" dxfId="299" priority="268" operator="containsText" text="social norms">
      <formula>NOT(ISERROR(SEARCH("social norms",F69)))</formula>
    </cfRule>
    <cfRule type="expression" dxfId="298" priority="269">
      <formula>"social norms &amp; practices"</formula>
    </cfRule>
  </conditionalFormatting>
  <conditionalFormatting sqref="F69:F76">
    <cfRule type="containsText" dxfId="297" priority="263" operator="containsText" text="no">
      <formula>NOT(ISERROR(SEARCH("no",F69)))</formula>
    </cfRule>
    <cfRule type="containsText" dxfId="296" priority="264" operator="containsText" text="yes">
      <formula>NOT(ISERROR(SEARCH("yes",F69)))</formula>
    </cfRule>
    <cfRule type="containsText" dxfId="295" priority="265" operator="containsText" text="not at all">
      <formula>NOT(ISERROR(SEARCH("not at all",F69)))</formula>
    </cfRule>
    <cfRule type="containsText" dxfId="294" priority="266" operator="containsText" text="partly">
      <formula>NOT(ISERROR(SEARCH("partly",F69)))</formula>
    </cfRule>
    <cfRule type="containsText" dxfId="293" priority="267" operator="containsText" text="completely">
      <formula>NOT(ISERROR(SEARCH("completely",F69)))</formula>
    </cfRule>
  </conditionalFormatting>
  <conditionalFormatting sqref="C1:D14 C66:D69 C65 C71:D1048576 C21:D64">
    <cfRule type="containsText" dxfId="292" priority="261" operator="containsText" text="Slightly">
      <formula>NOT(ISERROR(SEARCH("Slightly",C1)))</formula>
    </cfRule>
    <cfRule type="containsText" dxfId="291" priority="262" operator="containsText" text="Mostly">
      <formula>NOT(ISERROR(SEARCH("Mostly",C1)))</formula>
    </cfRule>
  </conditionalFormatting>
  <conditionalFormatting sqref="C3">
    <cfRule type="containsText" dxfId="290" priority="256" operator="containsText" text="no">
      <formula>NOT(ISERROR(SEARCH("no",C3)))</formula>
    </cfRule>
    <cfRule type="containsText" dxfId="289" priority="257" operator="containsText" text="yes">
      <formula>NOT(ISERROR(SEARCH("yes",C3)))</formula>
    </cfRule>
    <cfRule type="containsText" dxfId="288" priority="258" operator="containsText" text="not at all">
      <formula>NOT(ISERROR(SEARCH("not at all",C3)))</formula>
    </cfRule>
    <cfRule type="containsText" dxfId="287" priority="259" operator="containsText" text="partly">
      <formula>NOT(ISERROR(SEARCH("partly",C3)))</formula>
    </cfRule>
    <cfRule type="containsText" dxfId="286" priority="260" operator="containsText" text="completely">
      <formula>NOT(ISERROR(SEARCH("completely",C3)))</formula>
    </cfRule>
  </conditionalFormatting>
  <conditionalFormatting sqref="C4">
    <cfRule type="containsText" dxfId="285" priority="251" operator="containsText" text="no">
      <formula>NOT(ISERROR(SEARCH("no",C4)))</formula>
    </cfRule>
    <cfRule type="containsText" dxfId="284" priority="252" operator="containsText" text="yes">
      <formula>NOT(ISERROR(SEARCH("yes",C4)))</formula>
    </cfRule>
    <cfRule type="containsText" dxfId="283" priority="253" operator="containsText" text="not at all">
      <formula>NOT(ISERROR(SEARCH("not at all",C4)))</formula>
    </cfRule>
    <cfRule type="containsText" dxfId="282" priority="254" operator="containsText" text="partly">
      <formula>NOT(ISERROR(SEARCH("partly",C4)))</formula>
    </cfRule>
    <cfRule type="containsText" dxfId="281" priority="255" operator="containsText" text="completely">
      <formula>NOT(ISERROR(SEARCH("completely",C4)))</formula>
    </cfRule>
  </conditionalFormatting>
  <conditionalFormatting sqref="C5">
    <cfRule type="containsText" dxfId="280" priority="246" operator="containsText" text="no">
      <formula>NOT(ISERROR(SEARCH("no",C5)))</formula>
    </cfRule>
    <cfRule type="containsText" dxfId="279" priority="247" operator="containsText" text="yes">
      <formula>NOT(ISERROR(SEARCH("yes",C5)))</formula>
    </cfRule>
    <cfRule type="containsText" dxfId="278" priority="248" operator="containsText" text="not at all">
      <formula>NOT(ISERROR(SEARCH("not at all",C5)))</formula>
    </cfRule>
    <cfRule type="containsText" dxfId="277" priority="249" operator="containsText" text="partly">
      <formula>NOT(ISERROR(SEARCH("partly",C5)))</formula>
    </cfRule>
    <cfRule type="containsText" dxfId="276" priority="250" operator="containsText" text="completely">
      <formula>NOT(ISERROR(SEARCH("completely",C5)))</formula>
    </cfRule>
  </conditionalFormatting>
  <conditionalFormatting sqref="D15">
    <cfRule type="containsText" dxfId="275" priority="181" operator="containsText" text="no">
      <formula>NOT(ISERROR(SEARCH("no",D15)))</formula>
    </cfRule>
    <cfRule type="containsText" dxfId="274" priority="182" operator="containsText" text="yes">
      <formula>NOT(ISERROR(SEARCH("yes",D15)))</formula>
    </cfRule>
    <cfRule type="containsText" dxfId="273" priority="183" operator="containsText" text="not at all">
      <formula>NOT(ISERROR(SEARCH("not at all",D15)))</formula>
    </cfRule>
    <cfRule type="containsText" dxfId="272" priority="184" operator="containsText" text="partly">
      <formula>NOT(ISERROR(SEARCH("partly",D15)))</formula>
    </cfRule>
    <cfRule type="containsText" dxfId="271" priority="185" operator="containsText" text="completely">
      <formula>NOT(ISERROR(SEARCH("completely",D15)))</formula>
    </cfRule>
  </conditionalFormatting>
  <conditionalFormatting sqref="D15:E15">
    <cfRule type="containsText" dxfId="270" priority="179" operator="containsText" text="Slightly">
      <formula>NOT(ISERROR(SEARCH("Slightly",D15)))</formula>
    </cfRule>
    <cfRule type="containsText" dxfId="269" priority="180" operator="containsText" text="Mostly">
      <formula>NOT(ISERROR(SEARCH("Mostly",D15)))</formula>
    </cfRule>
  </conditionalFormatting>
  <conditionalFormatting sqref="D16">
    <cfRule type="containsText" dxfId="268" priority="174" operator="containsText" text="no">
      <formula>NOT(ISERROR(SEARCH("no",D16)))</formula>
    </cfRule>
    <cfRule type="containsText" dxfId="267" priority="175" operator="containsText" text="yes">
      <formula>NOT(ISERROR(SEARCH("yes",D16)))</formula>
    </cfRule>
    <cfRule type="containsText" dxfId="266" priority="176" operator="containsText" text="not at all">
      <formula>NOT(ISERROR(SEARCH("not at all",D16)))</formula>
    </cfRule>
    <cfRule type="containsText" dxfId="265" priority="177" operator="containsText" text="partly">
      <formula>NOT(ISERROR(SEARCH("partly",D16)))</formula>
    </cfRule>
    <cfRule type="containsText" dxfId="264" priority="178" operator="containsText" text="completely">
      <formula>NOT(ISERROR(SEARCH("completely",D16)))</formula>
    </cfRule>
  </conditionalFormatting>
  <conditionalFormatting sqref="D16:E16">
    <cfRule type="containsText" dxfId="263" priority="172" operator="containsText" text="Slightly">
      <formula>NOT(ISERROR(SEARCH("Slightly",D16)))</formula>
    </cfRule>
    <cfRule type="containsText" dxfId="262" priority="173" operator="containsText" text="Mostly">
      <formula>NOT(ISERROR(SEARCH("Mostly",D16)))</formula>
    </cfRule>
  </conditionalFormatting>
  <conditionalFormatting sqref="D17">
    <cfRule type="containsText" dxfId="261" priority="167" operator="containsText" text="no">
      <formula>NOT(ISERROR(SEARCH("no",D17)))</formula>
    </cfRule>
    <cfRule type="containsText" dxfId="260" priority="168" operator="containsText" text="yes">
      <formula>NOT(ISERROR(SEARCH("yes",D17)))</formula>
    </cfRule>
    <cfRule type="containsText" dxfId="259" priority="169" operator="containsText" text="not at all">
      <formula>NOT(ISERROR(SEARCH("not at all",D17)))</formula>
    </cfRule>
    <cfRule type="containsText" dxfId="258" priority="170" operator="containsText" text="partly">
      <formula>NOT(ISERROR(SEARCH("partly",D17)))</formula>
    </cfRule>
    <cfRule type="containsText" dxfId="257" priority="171" operator="containsText" text="completely">
      <formula>NOT(ISERROR(SEARCH("completely",D17)))</formula>
    </cfRule>
  </conditionalFormatting>
  <conditionalFormatting sqref="D17:E17">
    <cfRule type="containsText" dxfId="256" priority="165" operator="containsText" text="Slightly">
      <formula>NOT(ISERROR(SEARCH("Slightly",D17)))</formula>
    </cfRule>
    <cfRule type="containsText" dxfId="255" priority="166" operator="containsText" text="Mostly">
      <formula>NOT(ISERROR(SEARCH("Mostly",D17)))</formula>
    </cfRule>
  </conditionalFormatting>
  <conditionalFormatting sqref="D18">
    <cfRule type="containsText" dxfId="254" priority="160" operator="containsText" text="no">
      <formula>NOT(ISERROR(SEARCH("no",D18)))</formula>
    </cfRule>
    <cfRule type="containsText" dxfId="253" priority="161" operator="containsText" text="yes">
      <formula>NOT(ISERROR(SEARCH("yes",D18)))</formula>
    </cfRule>
    <cfRule type="containsText" dxfId="252" priority="162" operator="containsText" text="not at all">
      <formula>NOT(ISERROR(SEARCH("not at all",D18)))</formula>
    </cfRule>
    <cfRule type="containsText" dxfId="251" priority="163" operator="containsText" text="partly">
      <formula>NOT(ISERROR(SEARCH("partly",D18)))</formula>
    </cfRule>
    <cfRule type="containsText" dxfId="250" priority="164" operator="containsText" text="completely">
      <formula>NOT(ISERROR(SEARCH("completely",D18)))</formula>
    </cfRule>
  </conditionalFormatting>
  <conditionalFormatting sqref="D18:E18">
    <cfRule type="containsText" dxfId="249" priority="158" operator="containsText" text="Slightly">
      <formula>NOT(ISERROR(SEARCH("Slightly",D18)))</formula>
    </cfRule>
    <cfRule type="containsText" dxfId="248" priority="159" operator="containsText" text="Mostly">
      <formula>NOT(ISERROR(SEARCH("Mostly",D18)))</formula>
    </cfRule>
  </conditionalFormatting>
  <conditionalFormatting sqref="D19">
    <cfRule type="containsText" dxfId="247" priority="153" operator="containsText" text="no">
      <formula>NOT(ISERROR(SEARCH("no",D19)))</formula>
    </cfRule>
    <cfRule type="containsText" dxfId="246" priority="154" operator="containsText" text="yes">
      <formula>NOT(ISERROR(SEARCH("yes",D19)))</formula>
    </cfRule>
    <cfRule type="containsText" dxfId="245" priority="155" operator="containsText" text="not at all">
      <formula>NOT(ISERROR(SEARCH("not at all",D19)))</formula>
    </cfRule>
    <cfRule type="containsText" dxfId="244" priority="156" operator="containsText" text="partly">
      <formula>NOT(ISERROR(SEARCH("partly",D19)))</formula>
    </cfRule>
    <cfRule type="containsText" dxfId="243" priority="157" operator="containsText" text="completely">
      <formula>NOT(ISERROR(SEARCH("completely",D19)))</formula>
    </cfRule>
  </conditionalFormatting>
  <conditionalFormatting sqref="D19:E19">
    <cfRule type="containsText" dxfId="242" priority="151" operator="containsText" text="Slightly">
      <formula>NOT(ISERROR(SEARCH("Slightly",D19)))</formula>
    </cfRule>
    <cfRule type="containsText" dxfId="241" priority="152" operator="containsText" text="Mostly">
      <formula>NOT(ISERROR(SEARCH("Mostly",D19)))</formula>
    </cfRule>
  </conditionalFormatting>
  <conditionalFormatting sqref="E20">
    <cfRule type="containsText" dxfId="240" priority="144" operator="containsText" text="Slightly">
      <formula>NOT(ISERROR(SEARCH("Slightly",E20)))</formula>
    </cfRule>
    <cfRule type="containsText" dxfId="239" priority="145" operator="containsText" text="Mostly">
      <formula>NOT(ISERROR(SEARCH("Mostly",E20)))</formula>
    </cfRule>
  </conditionalFormatting>
  <conditionalFormatting sqref="C30">
    <cfRule type="containsText" dxfId="238" priority="139" operator="containsText" text="no">
      <formula>NOT(ISERROR(SEARCH("no",C30)))</formula>
    </cfRule>
    <cfRule type="containsText" dxfId="237" priority="140" operator="containsText" text="yes">
      <formula>NOT(ISERROR(SEARCH("yes",C30)))</formula>
    </cfRule>
    <cfRule type="containsText" dxfId="236" priority="141" operator="containsText" text="not at all">
      <formula>NOT(ISERROR(SEARCH("not at all",C30)))</formula>
    </cfRule>
    <cfRule type="containsText" dxfId="235" priority="142" operator="containsText" text="partly">
      <formula>NOT(ISERROR(SEARCH("partly",C30)))</formula>
    </cfRule>
    <cfRule type="containsText" dxfId="234" priority="143" operator="containsText" text="completely">
      <formula>NOT(ISERROR(SEARCH("completely",C30)))</formula>
    </cfRule>
  </conditionalFormatting>
  <conditionalFormatting sqref="C31">
    <cfRule type="containsText" dxfId="233" priority="134" operator="containsText" text="no">
      <formula>NOT(ISERROR(SEARCH("no",C31)))</formula>
    </cfRule>
    <cfRule type="containsText" dxfId="232" priority="135" operator="containsText" text="yes">
      <formula>NOT(ISERROR(SEARCH("yes",C31)))</formula>
    </cfRule>
    <cfRule type="containsText" dxfId="231" priority="136" operator="containsText" text="not at all">
      <formula>NOT(ISERROR(SEARCH("not at all",C31)))</formula>
    </cfRule>
    <cfRule type="containsText" dxfId="230" priority="137" operator="containsText" text="partly">
      <formula>NOT(ISERROR(SEARCH("partly",C31)))</formula>
    </cfRule>
    <cfRule type="containsText" dxfId="229" priority="138" operator="containsText" text="completely">
      <formula>NOT(ISERROR(SEARCH("completely",C31)))</formula>
    </cfRule>
  </conditionalFormatting>
  <conditionalFormatting sqref="C32">
    <cfRule type="containsText" dxfId="228" priority="129" operator="containsText" text="no">
      <formula>NOT(ISERROR(SEARCH("no",C32)))</formula>
    </cfRule>
    <cfRule type="containsText" dxfId="227" priority="130" operator="containsText" text="yes">
      <formula>NOT(ISERROR(SEARCH("yes",C32)))</formula>
    </cfRule>
    <cfRule type="containsText" dxfId="226" priority="131" operator="containsText" text="not at all">
      <formula>NOT(ISERROR(SEARCH("not at all",C32)))</formula>
    </cfRule>
    <cfRule type="containsText" dxfId="225" priority="132" operator="containsText" text="partly">
      <formula>NOT(ISERROR(SEARCH("partly",C32)))</formula>
    </cfRule>
    <cfRule type="containsText" dxfId="224" priority="133" operator="containsText" text="completely">
      <formula>NOT(ISERROR(SEARCH("completely",C32)))</formula>
    </cfRule>
  </conditionalFormatting>
  <conditionalFormatting sqref="C33">
    <cfRule type="containsText" dxfId="223" priority="124" operator="containsText" text="no">
      <formula>NOT(ISERROR(SEARCH("no",C33)))</formula>
    </cfRule>
    <cfRule type="containsText" dxfId="222" priority="125" operator="containsText" text="yes">
      <formula>NOT(ISERROR(SEARCH("yes",C33)))</formula>
    </cfRule>
    <cfRule type="containsText" dxfId="221" priority="126" operator="containsText" text="not at all">
      <formula>NOT(ISERROR(SEARCH("not at all",C33)))</formula>
    </cfRule>
    <cfRule type="containsText" dxfId="220" priority="127" operator="containsText" text="partly">
      <formula>NOT(ISERROR(SEARCH("partly",C33)))</formula>
    </cfRule>
    <cfRule type="containsText" dxfId="219" priority="128" operator="containsText" text="completely">
      <formula>NOT(ISERROR(SEARCH("completely",C33)))</formula>
    </cfRule>
  </conditionalFormatting>
  <conditionalFormatting sqref="C34">
    <cfRule type="containsText" dxfId="218" priority="119" operator="containsText" text="no">
      <formula>NOT(ISERROR(SEARCH("no",C34)))</formula>
    </cfRule>
    <cfRule type="containsText" dxfId="217" priority="120" operator="containsText" text="yes">
      <formula>NOT(ISERROR(SEARCH("yes",C34)))</formula>
    </cfRule>
    <cfRule type="containsText" dxfId="216" priority="121" operator="containsText" text="not at all">
      <formula>NOT(ISERROR(SEARCH("not at all",C34)))</formula>
    </cfRule>
    <cfRule type="containsText" dxfId="215" priority="122" operator="containsText" text="partly">
      <formula>NOT(ISERROR(SEARCH("partly",C34)))</formula>
    </cfRule>
    <cfRule type="containsText" dxfId="214" priority="123" operator="containsText" text="completely">
      <formula>NOT(ISERROR(SEARCH("completely",C34)))</formula>
    </cfRule>
  </conditionalFormatting>
  <conditionalFormatting sqref="C35">
    <cfRule type="containsText" dxfId="213" priority="114" operator="containsText" text="no">
      <formula>NOT(ISERROR(SEARCH("no",C35)))</formula>
    </cfRule>
    <cfRule type="containsText" dxfId="212" priority="115" operator="containsText" text="yes">
      <formula>NOT(ISERROR(SEARCH("yes",C35)))</formula>
    </cfRule>
    <cfRule type="containsText" dxfId="211" priority="116" operator="containsText" text="not at all">
      <formula>NOT(ISERROR(SEARCH("not at all",C35)))</formula>
    </cfRule>
    <cfRule type="containsText" dxfId="210" priority="117" operator="containsText" text="partly">
      <formula>NOT(ISERROR(SEARCH("partly",C35)))</formula>
    </cfRule>
    <cfRule type="containsText" dxfId="209" priority="118" operator="containsText" text="completely">
      <formula>NOT(ISERROR(SEARCH("completely",C35)))</formula>
    </cfRule>
  </conditionalFormatting>
  <conditionalFormatting sqref="C36">
    <cfRule type="containsText" dxfId="208" priority="109" operator="containsText" text="no">
      <formula>NOT(ISERROR(SEARCH("no",C36)))</formula>
    </cfRule>
    <cfRule type="containsText" dxfId="207" priority="110" operator="containsText" text="yes">
      <formula>NOT(ISERROR(SEARCH("yes",C36)))</formula>
    </cfRule>
    <cfRule type="containsText" dxfId="206" priority="111" operator="containsText" text="not at all">
      <formula>NOT(ISERROR(SEARCH("not at all",C36)))</formula>
    </cfRule>
    <cfRule type="containsText" dxfId="205" priority="112" operator="containsText" text="partly">
      <formula>NOT(ISERROR(SEARCH("partly",C36)))</formula>
    </cfRule>
    <cfRule type="containsText" dxfId="204" priority="113" operator="containsText" text="completely">
      <formula>NOT(ISERROR(SEARCH("completely",C36)))</formula>
    </cfRule>
  </conditionalFormatting>
  <conditionalFormatting sqref="C37">
    <cfRule type="containsText" dxfId="203" priority="104" operator="containsText" text="no">
      <formula>NOT(ISERROR(SEARCH("no",C37)))</formula>
    </cfRule>
    <cfRule type="containsText" dxfId="202" priority="105" operator="containsText" text="yes">
      <formula>NOT(ISERROR(SEARCH("yes",C37)))</formula>
    </cfRule>
    <cfRule type="containsText" dxfId="201" priority="106" operator="containsText" text="not at all">
      <formula>NOT(ISERROR(SEARCH("not at all",C37)))</formula>
    </cfRule>
    <cfRule type="containsText" dxfId="200" priority="107" operator="containsText" text="partly">
      <formula>NOT(ISERROR(SEARCH("partly",C37)))</formula>
    </cfRule>
    <cfRule type="containsText" dxfId="199" priority="108" operator="containsText" text="completely">
      <formula>NOT(ISERROR(SEARCH("completely",C37)))</formula>
    </cfRule>
  </conditionalFormatting>
  <conditionalFormatting sqref="C38">
    <cfRule type="containsText" dxfId="198" priority="99" operator="containsText" text="no">
      <formula>NOT(ISERROR(SEARCH("no",C38)))</formula>
    </cfRule>
    <cfRule type="containsText" dxfId="197" priority="100" operator="containsText" text="yes">
      <formula>NOT(ISERROR(SEARCH("yes",C38)))</formula>
    </cfRule>
    <cfRule type="containsText" dxfId="196" priority="101" operator="containsText" text="not at all">
      <formula>NOT(ISERROR(SEARCH("not at all",C38)))</formula>
    </cfRule>
    <cfRule type="containsText" dxfId="195" priority="102" operator="containsText" text="partly">
      <formula>NOT(ISERROR(SEARCH("partly",C38)))</formula>
    </cfRule>
    <cfRule type="containsText" dxfId="194" priority="103" operator="containsText" text="completely">
      <formula>NOT(ISERROR(SEARCH("completely",C38)))</formula>
    </cfRule>
  </conditionalFormatting>
  <conditionalFormatting sqref="C39">
    <cfRule type="containsText" dxfId="193" priority="94" operator="containsText" text="no">
      <formula>NOT(ISERROR(SEARCH("no",C39)))</formula>
    </cfRule>
    <cfRule type="containsText" dxfId="192" priority="95" operator="containsText" text="yes">
      <formula>NOT(ISERROR(SEARCH("yes",C39)))</formula>
    </cfRule>
    <cfRule type="containsText" dxfId="191" priority="96" operator="containsText" text="not at all">
      <formula>NOT(ISERROR(SEARCH("not at all",C39)))</formula>
    </cfRule>
    <cfRule type="containsText" dxfId="190" priority="97" operator="containsText" text="partly">
      <formula>NOT(ISERROR(SEARCH("partly",C39)))</formula>
    </cfRule>
    <cfRule type="containsText" dxfId="189" priority="98" operator="containsText" text="completely">
      <formula>NOT(ISERROR(SEARCH("completely",C39)))</formula>
    </cfRule>
  </conditionalFormatting>
  <conditionalFormatting sqref="F18">
    <cfRule type="containsText" dxfId="188" priority="85" operator="containsText" text="UTILIZATION">
      <formula>NOT(ISERROR(SEARCH(("UTILIZATION"),(F18))))</formula>
    </cfRule>
  </conditionalFormatting>
  <conditionalFormatting sqref="F18">
    <cfRule type="containsText" dxfId="187" priority="86" operator="containsText" text="service delivery">
      <formula>NOT(ISERROR(SEARCH(("service delivery"),(F18))))</formula>
    </cfRule>
  </conditionalFormatting>
  <conditionalFormatting sqref="F18">
    <cfRule type="containsText" dxfId="186" priority="87" operator="containsText" text="workforce">
      <formula>NOT(ISERROR(SEARCH(("workforce"),(F18))))</formula>
    </cfRule>
  </conditionalFormatting>
  <conditionalFormatting sqref="F18">
    <cfRule type="containsText" dxfId="185" priority="88" operator="containsText" text="leadership &amp; governance">
      <formula>NOT(ISERROR(SEARCH(("leadership &amp; governance"),(F18))))</formula>
    </cfRule>
  </conditionalFormatting>
  <conditionalFormatting sqref="F18">
    <cfRule type="containsText" dxfId="184" priority="89" operator="containsText" text="service delivery mechansims">
      <formula>NOT(ISERROR(SEARCH(("service delivery mechansims"),(F18))))</formula>
    </cfRule>
  </conditionalFormatting>
  <conditionalFormatting sqref="F18">
    <cfRule type="containsText" dxfId="183" priority="90" operator="containsText" text="financing">
      <formula>NOT(ISERROR(SEARCH(("financing"),(F18))))</formula>
    </cfRule>
  </conditionalFormatting>
  <conditionalFormatting sqref="F18">
    <cfRule type="containsText" dxfId="182" priority="91" operator="containsText" text="information systems">
      <formula>NOT(ISERROR(SEARCH(("information systems"),(F18))))</formula>
    </cfRule>
  </conditionalFormatting>
  <conditionalFormatting sqref="F18">
    <cfRule type="containsText" dxfId="181" priority="92" operator="containsText" text="knowledge">
      <formula>NOT(ISERROR(SEARCH(("knowledge"),(F18))))</formula>
    </cfRule>
  </conditionalFormatting>
  <conditionalFormatting sqref="F18">
    <cfRule type="containsText" dxfId="180" priority="93" operator="containsText" text="coordination">
      <formula>NOT(ISERROR(SEARCH(("coordination"),(F18))))</formula>
    </cfRule>
  </conditionalFormatting>
  <conditionalFormatting sqref="F18">
    <cfRule type="containsText" dxfId="179" priority="84" operator="containsText" text="social norms">
      <formula>NOT(ISERROR(SEARCH("social norms",F18)))</formula>
    </cfRule>
  </conditionalFormatting>
  <conditionalFormatting sqref="F18">
    <cfRule type="containsText" dxfId="178" priority="79" operator="containsText" text="no">
      <formula>NOT(ISERROR(SEARCH("no",F18)))</formula>
    </cfRule>
    <cfRule type="containsText" dxfId="177" priority="80" operator="containsText" text="yes">
      <formula>NOT(ISERROR(SEARCH("yes",F18)))</formula>
    </cfRule>
    <cfRule type="containsText" dxfId="176" priority="81" operator="containsText" text="not at all">
      <formula>NOT(ISERROR(SEARCH("not at all",F18)))</formula>
    </cfRule>
    <cfRule type="containsText" dxfId="175" priority="82" operator="containsText" text="partly">
      <formula>NOT(ISERROR(SEARCH("partly",F18)))</formula>
    </cfRule>
    <cfRule type="containsText" dxfId="174" priority="83" operator="containsText" text="completely">
      <formula>NOT(ISERROR(SEARCH("completely",F18)))</formula>
    </cfRule>
  </conditionalFormatting>
  <conditionalFormatting sqref="G18">
    <cfRule type="containsText" dxfId="173" priority="78" operator="containsText" text="service delivery mechansims">
      <formula>NOT(ISERROR(SEARCH(("service delivery mechansims"),(G18))))</formula>
    </cfRule>
  </conditionalFormatting>
  <conditionalFormatting sqref="G18">
    <cfRule type="containsText" dxfId="172" priority="70" operator="containsText" text="UTILIZATION">
      <formula>NOT(ISERROR(SEARCH(("UTILIZATION"),(G18))))</formula>
    </cfRule>
  </conditionalFormatting>
  <conditionalFormatting sqref="G18">
    <cfRule type="containsText" dxfId="171" priority="71" operator="containsText" text="service delivery">
      <formula>NOT(ISERROR(SEARCH(("service delivery"),(G18))))</formula>
    </cfRule>
  </conditionalFormatting>
  <conditionalFormatting sqref="G18">
    <cfRule type="containsText" dxfId="170" priority="72" operator="containsText" text="workforce">
      <formula>NOT(ISERROR(SEARCH(("workforce"),(G18))))</formula>
    </cfRule>
  </conditionalFormatting>
  <conditionalFormatting sqref="G18">
    <cfRule type="containsText" dxfId="169" priority="73" operator="containsText" text="leadership &amp; governance">
      <formula>NOT(ISERROR(SEARCH(("leadership &amp; governance"),(G18))))</formula>
    </cfRule>
  </conditionalFormatting>
  <conditionalFormatting sqref="G18">
    <cfRule type="containsText" dxfId="168" priority="74" operator="containsText" text="financing">
      <formula>NOT(ISERROR(SEARCH(("financing"),(G18))))</formula>
    </cfRule>
  </conditionalFormatting>
  <conditionalFormatting sqref="G18">
    <cfRule type="containsText" dxfId="167" priority="75" operator="containsText" text="information systems">
      <formula>NOT(ISERROR(SEARCH(("information systems"),(G18))))</formula>
    </cfRule>
  </conditionalFormatting>
  <conditionalFormatting sqref="G18">
    <cfRule type="containsText" dxfId="166" priority="76" operator="containsText" text="knowledge">
      <formula>NOT(ISERROR(SEARCH(("knowledge"),(G18))))</formula>
    </cfRule>
  </conditionalFormatting>
  <conditionalFormatting sqref="G18">
    <cfRule type="containsText" dxfId="165" priority="77" operator="containsText" text="coordination">
      <formula>NOT(ISERROR(SEARCH(("coordination"),(G18))))</formula>
    </cfRule>
  </conditionalFormatting>
  <conditionalFormatting sqref="G18">
    <cfRule type="containsText" dxfId="164" priority="69" operator="containsText" text="social norms">
      <formula>NOT(ISERROR(SEARCH("social norms",G18)))</formula>
    </cfRule>
  </conditionalFormatting>
  <conditionalFormatting sqref="F19">
    <cfRule type="containsText" dxfId="163" priority="60" operator="containsText" text="UTILIZATION">
      <formula>NOT(ISERROR(SEARCH(("UTILIZATION"),(F19))))</formula>
    </cfRule>
  </conditionalFormatting>
  <conditionalFormatting sqref="F19">
    <cfRule type="containsText" dxfId="162" priority="61" operator="containsText" text="service delivery">
      <formula>NOT(ISERROR(SEARCH(("service delivery"),(F19))))</formula>
    </cfRule>
  </conditionalFormatting>
  <conditionalFormatting sqref="F19">
    <cfRule type="containsText" dxfId="161" priority="62" operator="containsText" text="workforce">
      <formula>NOT(ISERROR(SEARCH(("workforce"),(F19))))</formula>
    </cfRule>
  </conditionalFormatting>
  <conditionalFormatting sqref="F19">
    <cfRule type="containsText" dxfId="160" priority="63" operator="containsText" text="leadership &amp; governance">
      <formula>NOT(ISERROR(SEARCH(("leadership &amp; governance"),(F19))))</formula>
    </cfRule>
  </conditionalFormatting>
  <conditionalFormatting sqref="F19">
    <cfRule type="containsText" dxfId="159" priority="64" operator="containsText" text="service delivery mechansims">
      <formula>NOT(ISERROR(SEARCH(("service delivery mechansims"),(F19))))</formula>
    </cfRule>
  </conditionalFormatting>
  <conditionalFormatting sqref="F19">
    <cfRule type="containsText" dxfId="158" priority="65" operator="containsText" text="financing">
      <formula>NOT(ISERROR(SEARCH(("financing"),(F19))))</formula>
    </cfRule>
  </conditionalFormatting>
  <conditionalFormatting sqref="F19">
    <cfRule type="containsText" dxfId="157" priority="66" operator="containsText" text="information systems">
      <formula>NOT(ISERROR(SEARCH(("information systems"),(F19))))</formula>
    </cfRule>
  </conditionalFormatting>
  <conditionalFormatting sqref="F19">
    <cfRule type="containsText" dxfId="156" priority="67" operator="containsText" text="knowledge">
      <formula>NOT(ISERROR(SEARCH(("knowledge"),(F19))))</formula>
    </cfRule>
  </conditionalFormatting>
  <conditionalFormatting sqref="F19">
    <cfRule type="containsText" dxfId="155" priority="68" operator="containsText" text="coordination">
      <formula>NOT(ISERROR(SEARCH(("coordination"),(F19))))</formula>
    </cfRule>
  </conditionalFormatting>
  <conditionalFormatting sqref="F19">
    <cfRule type="containsText" dxfId="154" priority="59" operator="containsText" text="social norms">
      <formula>NOT(ISERROR(SEARCH("social norms",F19)))</formula>
    </cfRule>
  </conditionalFormatting>
  <conditionalFormatting sqref="F19">
    <cfRule type="containsText" dxfId="153" priority="54" operator="containsText" text="no">
      <formula>NOT(ISERROR(SEARCH("no",F19)))</formula>
    </cfRule>
    <cfRule type="containsText" dxfId="152" priority="55" operator="containsText" text="yes">
      <formula>NOT(ISERROR(SEARCH("yes",F19)))</formula>
    </cfRule>
    <cfRule type="containsText" dxfId="151" priority="56" operator="containsText" text="not at all">
      <formula>NOT(ISERROR(SEARCH("not at all",F19)))</formula>
    </cfRule>
    <cfRule type="containsText" dxfId="150" priority="57" operator="containsText" text="partly">
      <formula>NOT(ISERROR(SEARCH("partly",F19)))</formula>
    </cfRule>
    <cfRule type="containsText" dxfId="149" priority="58" operator="containsText" text="completely">
      <formula>NOT(ISERROR(SEARCH("completely",F19)))</formula>
    </cfRule>
  </conditionalFormatting>
  <conditionalFormatting sqref="G19">
    <cfRule type="containsText" dxfId="148" priority="53" operator="containsText" text="service delivery mechansims">
      <formula>NOT(ISERROR(SEARCH(("service delivery mechansims"),(G19))))</formula>
    </cfRule>
  </conditionalFormatting>
  <conditionalFormatting sqref="G19">
    <cfRule type="containsText" dxfId="147" priority="45" operator="containsText" text="UTILIZATION">
      <formula>NOT(ISERROR(SEARCH(("UTILIZATION"),(G19))))</formula>
    </cfRule>
  </conditionalFormatting>
  <conditionalFormatting sqref="G19">
    <cfRule type="containsText" dxfId="146" priority="46" operator="containsText" text="service delivery">
      <formula>NOT(ISERROR(SEARCH(("service delivery"),(G19))))</formula>
    </cfRule>
  </conditionalFormatting>
  <conditionalFormatting sqref="G19">
    <cfRule type="containsText" dxfId="145" priority="47" operator="containsText" text="workforce">
      <formula>NOT(ISERROR(SEARCH(("workforce"),(G19))))</formula>
    </cfRule>
  </conditionalFormatting>
  <conditionalFormatting sqref="G19">
    <cfRule type="containsText" dxfId="144" priority="48" operator="containsText" text="leadership &amp; governance">
      <formula>NOT(ISERROR(SEARCH(("leadership &amp; governance"),(G19))))</formula>
    </cfRule>
  </conditionalFormatting>
  <conditionalFormatting sqref="G19">
    <cfRule type="containsText" dxfId="143" priority="49" operator="containsText" text="financing">
      <formula>NOT(ISERROR(SEARCH(("financing"),(G19))))</formula>
    </cfRule>
  </conditionalFormatting>
  <conditionalFormatting sqref="G19">
    <cfRule type="containsText" dxfId="142" priority="50" operator="containsText" text="information systems">
      <formula>NOT(ISERROR(SEARCH(("information systems"),(G19))))</formula>
    </cfRule>
  </conditionalFormatting>
  <conditionalFormatting sqref="G19">
    <cfRule type="containsText" dxfId="141" priority="51" operator="containsText" text="knowledge">
      <formula>NOT(ISERROR(SEARCH(("knowledge"),(G19))))</formula>
    </cfRule>
  </conditionalFormatting>
  <conditionalFormatting sqref="G19">
    <cfRule type="containsText" dxfId="140" priority="52" operator="containsText" text="coordination">
      <formula>NOT(ISERROR(SEARCH(("coordination"),(G19))))</formula>
    </cfRule>
  </conditionalFormatting>
  <conditionalFormatting sqref="G19">
    <cfRule type="containsText" dxfId="139" priority="44" operator="containsText" text="social norms">
      <formula>NOT(ISERROR(SEARCH("social norms",G19)))</formula>
    </cfRule>
  </conditionalFormatting>
  <conditionalFormatting sqref="C70">
    <cfRule type="containsText" dxfId="138" priority="15" operator="containsText" text="no">
      <formula>NOT(ISERROR(SEARCH("no",C70)))</formula>
    </cfRule>
    <cfRule type="containsText" dxfId="137" priority="16" operator="containsText" text="yes">
      <formula>NOT(ISERROR(SEARCH("yes",C70)))</formula>
    </cfRule>
    <cfRule type="containsText" dxfId="136" priority="17" operator="containsText" text="not at all">
      <formula>NOT(ISERROR(SEARCH("not at all",C70)))</formula>
    </cfRule>
    <cfRule type="containsText" dxfId="135" priority="18" operator="containsText" text="partly">
      <formula>NOT(ISERROR(SEARCH("partly",C70)))</formula>
    </cfRule>
    <cfRule type="containsText" dxfId="134" priority="19" operator="containsText" text="completely">
      <formula>NOT(ISERROR(SEARCH("completely",C70)))</formula>
    </cfRule>
  </conditionalFormatting>
  <conditionalFormatting sqref="D20">
    <cfRule type="containsText" dxfId="133" priority="22" operator="containsText" text="no">
      <formula>NOT(ISERROR(SEARCH("no",D20)))</formula>
    </cfRule>
    <cfRule type="containsText" dxfId="132" priority="23" operator="containsText" text="yes">
      <formula>NOT(ISERROR(SEARCH("yes",D20)))</formula>
    </cfRule>
    <cfRule type="containsText" dxfId="131" priority="24" operator="containsText" text="not at all">
      <formula>NOT(ISERROR(SEARCH("not at all",D20)))</formula>
    </cfRule>
    <cfRule type="containsText" dxfId="130" priority="25" operator="containsText" text="partly">
      <formula>NOT(ISERROR(SEARCH("partly",D20)))</formula>
    </cfRule>
    <cfRule type="containsText" dxfId="129" priority="26" operator="containsText" text="completely">
      <formula>NOT(ISERROR(SEARCH("completely",D20)))</formula>
    </cfRule>
  </conditionalFormatting>
  <conditionalFormatting sqref="D20">
    <cfRule type="containsText" dxfId="128" priority="20" operator="containsText" text="Slightly">
      <formula>NOT(ISERROR(SEARCH("Slightly",D20)))</formula>
    </cfRule>
    <cfRule type="containsText" dxfId="127" priority="21" operator="containsText" text="Mostly">
      <formula>NOT(ISERROR(SEARCH("Mostly",D20)))</formula>
    </cfRule>
  </conditionalFormatting>
  <conditionalFormatting sqref="C70">
    <cfRule type="containsText" dxfId="126" priority="13" operator="containsText" text="Slightly">
      <formula>NOT(ISERROR(SEARCH("Slightly",C70)))</formula>
    </cfRule>
    <cfRule type="containsText" dxfId="125" priority="14" operator="containsText" text="Mostly">
      <formula>NOT(ISERROR(SEARCH("Mostly",C70)))</formula>
    </cfRule>
  </conditionalFormatting>
  <conditionalFormatting sqref="C15:C20">
    <cfRule type="containsText" dxfId="124" priority="8" operator="containsText" text="no">
      <formula>NOT(ISERROR(SEARCH("no",C15)))</formula>
    </cfRule>
    <cfRule type="containsText" dxfId="123" priority="9" operator="containsText" text="yes">
      <formula>NOT(ISERROR(SEARCH("yes",C15)))</formula>
    </cfRule>
    <cfRule type="containsText" dxfId="122" priority="10" operator="containsText" text="not at all">
      <formula>NOT(ISERROR(SEARCH("not at all",C15)))</formula>
    </cfRule>
    <cfRule type="containsText" dxfId="121" priority="11" operator="containsText" text="partly">
      <formula>NOT(ISERROR(SEARCH("partly",C15)))</formula>
    </cfRule>
    <cfRule type="containsText" dxfId="120" priority="12" operator="containsText" text="completely">
      <formula>NOT(ISERROR(SEARCH("completely",C15)))</formula>
    </cfRule>
  </conditionalFormatting>
  <conditionalFormatting sqref="C15:C20">
    <cfRule type="containsText" dxfId="119" priority="6" operator="containsText" text="Slightly">
      <formula>NOT(ISERROR(SEARCH("Slightly",C15)))</formula>
    </cfRule>
    <cfRule type="containsText" dxfId="118" priority="7" operator="containsText" text="Mostly">
      <formula>NOT(ISERROR(SEARCH("Mostly",C15)))</formula>
    </cfRule>
  </conditionalFormatting>
  <conditionalFormatting sqref="C52:D59">
    <cfRule type="containsText" dxfId="117" priority="1" operator="containsText" text="no">
      <formula>NOT(ISERROR(SEARCH("no",C52)))</formula>
    </cfRule>
    <cfRule type="containsText" dxfId="116" priority="2" operator="containsText" text="yes">
      <formula>NOT(ISERROR(SEARCH("yes",C52)))</formula>
    </cfRule>
    <cfRule type="containsText" dxfId="115" priority="3" operator="containsText" text="not at all">
      <formula>NOT(ISERROR(SEARCH("not at all",C52)))</formula>
    </cfRule>
    <cfRule type="containsText" dxfId="114" priority="4" operator="containsText" text="partly">
      <formula>NOT(ISERROR(SEARCH("partly",C52)))</formula>
    </cfRule>
    <cfRule type="containsText" dxfId="113" priority="5" operator="containsText" text="completely">
      <formula>NOT(ISERROR(SEARCH("completely",C52)))</formula>
    </cfRule>
  </conditionalFormatting>
  <dataValidations count="8">
    <dataValidation type="list" allowBlank="1" sqref="E61:G61 F69:F76" xr:uid="{00000000-0002-0000-0900-000000000000}">
      <formula1>#REF!</formula1>
    </dataValidation>
    <dataValidation type="list" allowBlank="1" showInputMessage="1" showErrorMessage="1" sqref="C61:D61" xr:uid="{00000000-0002-0000-0900-000001000000}">
      <formula1>$M$9:$M$12</formula1>
    </dataValidation>
    <dataValidation type="list" allowBlank="1" showInputMessage="1" showErrorMessage="1" sqref="C11:D11 C3:D5 C30:D39" xr:uid="{00000000-0002-0000-0900-000002000000}">
      <formula1>$J$4:$J$5</formula1>
    </dataValidation>
    <dataValidation type="list" allowBlank="1" showErrorMessage="1" sqref="G15:G20 F22:F27 F29:F40 F42:F60 F3:F20 F62:F67" xr:uid="{00000000-0002-0000-0900-000003000000}">
      <formula1>#REF!</formula1>
    </dataValidation>
    <dataValidation type="list" allowBlank="1" showInputMessage="1" showErrorMessage="1" sqref="D66:D67 C42:D50 D15:E20 C40:D40 C10:D10 C12:D12 C6:D8 C62:C67 D62:D64 C69:D69 C71:D76 C52:D60" xr:uid="{00000000-0002-0000-0900-000004000000}">
      <formula1>$I$4:$I$7</formula1>
    </dataValidation>
    <dataValidation type="list" allowBlank="1" showInputMessage="1" showErrorMessage="1" sqref="F42:F60" xr:uid="{00000000-0002-0000-0900-000005000000}">
      <formula1>$I$5:$I$8</formula1>
    </dataValidation>
    <dataValidation type="list" allowBlank="1" showInputMessage="1" showErrorMessage="1" sqref="C22:D27" xr:uid="{00000000-0002-0000-0900-000006000000}">
      <formula1>"Yes, No"</formula1>
    </dataValidation>
    <dataValidation type="list" allowBlank="1" showInputMessage="1" showErrorMessage="1" sqref="C15:C20" xr:uid="{2DE50B25-6F93-4211-A267-2ECA28BAB32C}">
      <formula1>$I$6:$I$9</formula1>
    </dataValidation>
  </dataValidations>
  <pageMargins left="0.7" right="0.7" top="0.75" bottom="0.75" header="0.3" footer="0.3"/>
  <pageSetup scale="8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P981"/>
  <sheetViews>
    <sheetView zoomScale="85" zoomScaleNormal="85" zoomScalePageLayoutView="92" workbookViewId="0">
      <selection activeCell="A46" sqref="A46"/>
    </sheetView>
  </sheetViews>
  <sheetFormatPr defaultColWidth="17.33203125" defaultRowHeight="15" customHeight="1" x14ac:dyDescent="0.25"/>
  <cols>
    <col min="1" max="1" width="7" style="23" customWidth="1"/>
    <col min="2" max="2" width="71.44140625" style="2" customWidth="1"/>
    <col min="3" max="3" width="32" style="2" customWidth="1"/>
    <col min="4" max="4" width="32" customWidth="1"/>
    <col min="5" max="5" width="34.6640625" hidden="1" customWidth="1"/>
    <col min="6" max="6" width="32" style="56" customWidth="1"/>
    <col min="7" max="7" width="7.109375" style="2" hidden="1" customWidth="1"/>
    <col min="8" max="16" width="8.6640625" style="2" hidden="1" customWidth="1"/>
    <col min="17" max="23" width="8.6640625" style="2" customWidth="1"/>
    <col min="24" max="16384" width="17.33203125" style="2"/>
  </cols>
  <sheetData>
    <row r="1" spans="1:15" ht="18.600000000000001" x14ac:dyDescent="0.3">
      <c r="A1" s="319" t="s">
        <v>177</v>
      </c>
      <c r="B1" s="319"/>
      <c r="C1" s="181" t="s">
        <v>40</v>
      </c>
      <c r="D1" s="181" t="s">
        <v>181</v>
      </c>
      <c r="E1" s="218"/>
    </row>
    <row r="2" spans="1:15" ht="16.5" customHeight="1" x14ac:dyDescent="0.25">
      <c r="A2" s="385" t="s">
        <v>61</v>
      </c>
      <c r="B2" s="386"/>
      <c r="C2" s="386"/>
      <c r="D2" s="387"/>
      <c r="E2" s="226"/>
    </row>
    <row r="3" spans="1:15" ht="25.8" x14ac:dyDescent="0.25">
      <c r="A3" s="51">
        <v>1</v>
      </c>
      <c r="B3" s="7" t="s">
        <v>160</v>
      </c>
      <c r="C3" s="18"/>
      <c r="D3" s="44"/>
      <c r="E3" s="104" t="s">
        <v>0</v>
      </c>
      <c r="K3" s="6" t="s">
        <v>75</v>
      </c>
      <c r="L3" s="6" t="s">
        <v>80</v>
      </c>
      <c r="M3" s="6" t="s">
        <v>354</v>
      </c>
      <c r="N3" s="6" t="s">
        <v>355</v>
      </c>
      <c r="O3" s="6" t="s">
        <v>81</v>
      </c>
    </row>
    <row r="4" spans="1:15" ht="51" x14ac:dyDescent="0.25">
      <c r="A4" s="51">
        <v>2</v>
      </c>
      <c r="B4" s="7" t="s">
        <v>161</v>
      </c>
      <c r="C4" s="18"/>
      <c r="D4" s="244"/>
      <c r="E4" s="104" t="s">
        <v>0</v>
      </c>
      <c r="K4" s="232" t="s">
        <v>395</v>
      </c>
      <c r="L4" s="6">
        <f>SUMPRODUCT((C1:C203={"Completely","Yes"})*(E1:E203="LEADERSHIP &amp; GOVERNANCE"))</f>
        <v>0</v>
      </c>
      <c r="M4" s="6">
        <f>SUMPRODUCT((C1:C203={"Mostly"})*(E1:E203="LEADERSHIP &amp; GOVERNANCE"))</f>
        <v>0</v>
      </c>
      <c r="N4" s="6">
        <f>SUMPRODUCT((C1:C203={"Slightly"})*(E1:E203="LEADERSHIP &amp; GOVERNANCE"))</f>
        <v>0</v>
      </c>
      <c r="O4" s="6">
        <f>SUMPRODUCT((C1:C203={"Not at all","No"})*(E1:E203="LEADERSHIP &amp; GOVERNANCE"))</f>
        <v>0</v>
      </c>
    </row>
    <row r="5" spans="1:15" ht="25.8" x14ac:dyDescent="0.25">
      <c r="A5" s="34">
        <v>3</v>
      </c>
      <c r="B5" s="16" t="s">
        <v>220</v>
      </c>
      <c r="C5" s="18"/>
      <c r="D5" s="244"/>
      <c r="E5" s="104" t="s">
        <v>0</v>
      </c>
      <c r="H5" s="2" t="s">
        <v>34</v>
      </c>
      <c r="I5" s="2" t="s">
        <v>36</v>
      </c>
      <c r="K5" s="55" t="s">
        <v>13</v>
      </c>
      <c r="L5" s="6">
        <f>SUMPRODUCT((C1:C203={"Completely","Yes"})*(E1:E203="FINANCING"))</f>
        <v>0</v>
      </c>
      <c r="M5" s="6">
        <f>SUMPRODUCT((C1:C203={"Mostly"})*(E1:E203="FINANCING"))</f>
        <v>0</v>
      </c>
      <c r="N5" s="6">
        <f>SUMPRODUCT((C1:C203={"Slightly"})*(E1:E203="FINANCING"))</f>
        <v>0</v>
      </c>
      <c r="O5" s="6">
        <f>SUMPRODUCT((C1:C203={"No","Not at all"})*(E1:E203="FINANCING"))</f>
        <v>0</v>
      </c>
    </row>
    <row r="6" spans="1:15" ht="25.8" x14ac:dyDescent="0.25">
      <c r="A6" s="34">
        <v>3.1</v>
      </c>
      <c r="B6" s="14" t="s">
        <v>84</v>
      </c>
      <c r="C6" s="18"/>
      <c r="D6" s="244"/>
      <c r="E6" s="104" t="s">
        <v>0</v>
      </c>
      <c r="H6" s="2" t="s">
        <v>354</v>
      </c>
      <c r="I6" s="2" t="s">
        <v>37</v>
      </c>
      <c r="K6" s="55" t="s">
        <v>65</v>
      </c>
      <c r="L6" s="6">
        <f>SUMPRODUCT((C1:C203={"Completely","Yes"})*(E1:E203="WORKFORCE"))</f>
        <v>0</v>
      </c>
      <c r="M6" s="6">
        <f>SUMPRODUCT((C1:C203={"Mostly"})*(E1:E203="WORKFORCE"))</f>
        <v>0</v>
      </c>
      <c r="N6" s="6">
        <f>SUMPRODUCT((C2:C204={"Slightly"})*(E2:E204="WORKFORCE"))</f>
        <v>0</v>
      </c>
      <c r="O6" s="6">
        <f>SUMPRODUCT((C1:C203={"No","Not at all"})*(E1:E203="WORKFORCE"))</f>
        <v>0</v>
      </c>
    </row>
    <row r="7" spans="1:15" ht="27" customHeight="1" x14ac:dyDescent="0.25">
      <c r="A7" s="34">
        <v>3.2</v>
      </c>
      <c r="B7" s="8" t="s">
        <v>162</v>
      </c>
      <c r="C7" s="4"/>
      <c r="D7" s="44"/>
      <c r="E7" s="104" t="s">
        <v>0</v>
      </c>
      <c r="H7" s="2" t="s">
        <v>355</v>
      </c>
      <c r="I7" s="97"/>
      <c r="K7" s="232" t="s">
        <v>396</v>
      </c>
      <c r="L7" s="6">
        <f>SUMPRODUCT((C1:C203={"Completely","Yes"})*(E1:E203="INFORMATION SYSTEMS"))</f>
        <v>0</v>
      </c>
      <c r="M7" s="6">
        <f>SUMPRODUCT((C1:C203={"Mostly"})*(E1:E203="INFORMATION SYSTEMS"))</f>
        <v>0</v>
      </c>
      <c r="N7" s="6">
        <f>SUMPRODUCT((C1:C203={"Slightly"})*(E1:E203="INFORMATION SYSTEMS"))</f>
        <v>0</v>
      </c>
      <c r="O7" s="6">
        <f>SUMPRODUCT((C1:C203={"No","Not at all"})*(E1:E203="INFORMATION SYSTEMS"))</f>
        <v>0</v>
      </c>
    </row>
    <row r="8" spans="1:15" ht="35.4" customHeight="1" x14ac:dyDescent="0.25">
      <c r="A8" s="34">
        <v>3.3</v>
      </c>
      <c r="B8" s="8" t="s">
        <v>163</v>
      </c>
      <c r="C8" s="18"/>
      <c r="D8" s="44"/>
      <c r="E8" s="104" t="s">
        <v>0</v>
      </c>
      <c r="H8" s="2" t="s">
        <v>35</v>
      </c>
      <c r="I8" s="97"/>
      <c r="K8" s="232" t="s">
        <v>398</v>
      </c>
      <c r="L8" s="6">
        <f>SUMPRODUCT((C1:C203={"Completely","Yes"})*(E1:E203="SOCIAL NORMS &amp; PRACTICES"))</f>
        <v>0</v>
      </c>
      <c r="M8" s="6">
        <f>SUMPRODUCT((C1:C203={"Mostly"})*(E1:E203="SOCIAL NORMS &amp; PRACTICES"))</f>
        <v>0</v>
      </c>
      <c r="N8" s="6">
        <f>SUMPRODUCT((C1:C203={"Slightly"})*(E1:E203="SOCIAL NORMS &amp; PRACTICES"))</f>
        <v>0</v>
      </c>
      <c r="O8" s="6">
        <f>SUMPRODUCT((C1:C203={"No","Not at all"})*(E1:E203="SOCIAL NORMS &amp; PRACTICES"))</f>
        <v>0</v>
      </c>
    </row>
    <row r="9" spans="1:15" ht="39.6" x14ac:dyDescent="0.25">
      <c r="A9" s="34">
        <v>3.4</v>
      </c>
      <c r="B9" s="8" t="s">
        <v>293</v>
      </c>
      <c r="C9" s="4"/>
      <c r="D9" s="244"/>
      <c r="E9" s="104" t="s">
        <v>0</v>
      </c>
    </row>
    <row r="10" spans="1:15" ht="39.6" x14ac:dyDescent="0.25">
      <c r="A10" s="34">
        <v>3.5</v>
      </c>
      <c r="B10" s="8" t="s">
        <v>294</v>
      </c>
      <c r="C10" s="4"/>
      <c r="D10" s="244"/>
      <c r="E10" s="104" t="s">
        <v>0</v>
      </c>
    </row>
    <row r="11" spans="1:15" ht="25.8" x14ac:dyDescent="0.25">
      <c r="A11" s="34">
        <v>4</v>
      </c>
      <c r="B11" s="16" t="s">
        <v>164</v>
      </c>
      <c r="C11" s="18"/>
      <c r="D11" s="44"/>
      <c r="E11" s="104" t="s">
        <v>0</v>
      </c>
    </row>
    <row r="12" spans="1:15" ht="13.2" x14ac:dyDescent="0.25">
      <c r="A12" s="262">
        <v>4.0999999999999996</v>
      </c>
      <c r="B12" s="8" t="s">
        <v>505</v>
      </c>
      <c r="C12" s="4"/>
      <c r="D12" s="244"/>
      <c r="E12" s="104" t="s">
        <v>0</v>
      </c>
    </row>
    <row r="13" spans="1:15" ht="13.2" x14ac:dyDescent="0.25">
      <c r="A13" s="262">
        <v>4.2</v>
      </c>
      <c r="B13" s="8" t="s">
        <v>506</v>
      </c>
      <c r="C13" s="4"/>
      <c r="D13" s="244"/>
      <c r="E13" s="104" t="s">
        <v>0</v>
      </c>
    </row>
    <row r="14" spans="1:15" ht="13.2" x14ac:dyDescent="0.25">
      <c r="A14" s="34">
        <v>5</v>
      </c>
      <c r="B14" s="7" t="s">
        <v>507</v>
      </c>
      <c r="C14" s="18"/>
      <c r="D14" s="244"/>
      <c r="E14" s="104" t="s">
        <v>0</v>
      </c>
    </row>
    <row r="15" spans="1:15" ht="13.2" x14ac:dyDescent="0.25">
      <c r="A15" s="34">
        <v>6</v>
      </c>
      <c r="B15" s="7" t="s">
        <v>508</v>
      </c>
      <c r="C15" s="18"/>
      <c r="D15" s="244"/>
      <c r="E15" s="104" t="s">
        <v>0</v>
      </c>
    </row>
    <row r="16" spans="1:15" ht="12.9" customHeight="1" x14ac:dyDescent="0.25">
      <c r="A16" s="34">
        <v>6.1</v>
      </c>
      <c r="B16" s="8" t="s">
        <v>165</v>
      </c>
      <c r="C16" s="4"/>
      <c r="D16" s="244"/>
      <c r="E16" s="104" t="s">
        <v>0</v>
      </c>
    </row>
    <row r="17" spans="1:15" ht="39.6" customHeight="1" x14ac:dyDescent="0.25">
      <c r="A17" s="34">
        <v>6.2</v>
      </c>
      <c r="B17" s="15" t="s">
        <v>215</v>
      </c>
      <c r="C17" s="4"/>
      <c r="D17" s="44"/>
      <c r="E17" s="104" t="s">
        <v>0</v>
      </c>
      <c r="K17" s="23"/>
      <c r="L17" s="23"/>
      <c r="M17" s="23"/>
      <c r="N17" s="23"/>
      <c r="O17" s="23"/>
    </row>
    <row r="18" spans="1:15" s="23" customFormat="1" ht="17.25" customHeight="1" x14ac:dyDescent="0.25">
      <c r="A18" s="70" t="s">
        <v>89</v>
      </c>
      <c r="B18" s="70"/>
      <c r="C18" s="70"/>
      <c r="D18" s="70"/>
      <c r="E18" s="70"/>
      <c r="F18" s="67"/>
      <c r="K18" s="2"/>
      <c r="L18" s="2"/>
      <c r="M18" s="2"/>
      <c r="N18" s="2"/>
      <c r="O18" s="2"/>
    </row>
    <row r="19" spans="1:15" ht="13.2" x14ac:dyDescent="0.25">
      <c r="A19" s="48">
        <v>7</v>
      </c>
      <c r="B19" s="16" t="s">
        <v>167</v>
      </c>
      <c r="C19" s="18"/>
      <c r="D19" s="244"/>
      <c r="E19" s="104" t="s">
        <v>3</v>
      </c>
    </row>
    <row r="20" spans="1:15" ht="25.2" x14ac:dyDescent="0.25">
      <c r="A20" s="48">
        <v>8</v>
      </c>
      <c r="B20" s="13" t="s">
        <v>52</v>
      </c>
      <c r="C20" s="18"/>
      <c r="D20" s="244"/>
      <c r="E20" s="104" t="s">
        <v>3</v>
      </c>
    </row>
    <row r="21" spans="1:15" ht="13.2" x14ac:dyDescent="0.25">
      <c r="A21" s="48">
        <v>8.1</v>
      </c>
      <c r="B21" s="14" t="s">
        <v>22</v>
      </c>
      <c r="C21" s="18"/>
      <c r="D21" s="44"/>
      <c r="E21" s="104" t="s">
        <v>3</v>
      </c>
    </row>
    <row r="22" spans="1:15" ht="13.2" x14ac:dyDescent="0.25">
      <c r="A22" s="48">
        <v>8.1999999999999993</v>
      </c>
      <c r="B22" s="14" t="s">
        <v>23</v>
      </c>
      <c r="C22" s="18"/>
      <c r="D22" s="44"/>
      <c r="E22" s="104" t="s">
        <v>3</v>
      </c>
    </row>
    <row r="23" spans="1:15" ht="26.4" x14ac:dyDescent="0.25">
      <c r="A23" s="48">
        <v>8.3000000000000007</v>
      </c>
      <c r="B23" s="14" t="s">
        <v>24</v>
      </c>
      <c r="C23" s="18"/>
      <c r="D23" s="44"/>
      <c r="E23" s="104" t="s">
        <v>3</v>
      </c>
    </row>
    <row r="24" spans="1:15" ht="25.8" x14ac:dyDescent="0.25">
      <c r="A24" s="48">
        <v>9</v>
      </c>
      <c r="B24" s="7" t="s">
        <v>166</v>
      </c>
      <c r="C24" s="18"/>
      <c r="D24" s="44"/>
      <c r="E24" s="104" t="s">
        <v>3</v>
      </c>
      <c r="K24" s="23"/>
      <c r="L24" s="23"/>
      <c r="M24" s="23"/>
      <c r="N24" s="23"/>
      <c r="O24" s="23"/>
    </row>
    <row r="25" spans="1:15" s="23" customFormat="1" x14ac:dyDescent="0.25">
      <c r="A25" s="349" t="s">
        <v>67</v>
      </c>
      <c r="B25" s="350"/>
      <c r="C25" s="350"/>
      <c r="D25" s="351"/>
      <c r="E25" s="223"/>
      <c r="F25" s="67"/>
      <c r="K25" s="2"/>
      <c r="L25" s="2"/>
      <c r="M25" s="2"/>
      <c r="N25" s="2"/>
      <c r="O25" s="2"/>
    </row>
    <row r="26" spans="1:15" ht="38.4" x14ac:dyDescent="0.25">
      <c r="A26" s="48">
        <v>10</v>
      </c>
      <c r="B26" s="16" t="s">
        <v>333</v>
      </c>
      <c r="C26" s="18"/>
      <c r="D26" s="44"/>
      <c r="E26" s="21" t="s">
        <v>17</v>
      </c>
    </row>
    <row r="27" spans="1:15" ht="51" x14ac:dyDescent="0.25">
      <c r="A27" s="34">
        <v>11</v>
      </c>
      <c r="B27" s="26" t="s">
        <v>535</v>
      </c>
      <c r="C27" s="18"/>
      <c r="D27" s="44"/>
      <c r="E27" s="21" t="s">
        <v>17</v>
      </c>
    </row>
    <row r="28" spans="1:15" ht="13.2" x14ac:dyDescent="0.25">
      <c r="A28" s="34">
        <v>11.1</v>
      </c>
      <c r="B28" s="8" t="s">
        <v>168</v>
      </c>
      <c r="C28" s="18"/>
      <c r="D28" s="44"/>
      <c r="E28" s="21" t="s">
        <v>17</v>
      </c>
    </row>
    <row r="29" spans="1:15" ht="13.2" x14ac:dyDescent="0.25">
      <c r="A29" s="262">
        <v>11.2</v>
      </c>
      <c r="B29" s="8" t="s">
        <v>494</v>
      </c>
      <c r="C29" s="18"/>
      <c r="D29" s="244"/>
      <c r="E29" s="21" t="s">
        <v>17</v>
      </c>
    </row>
    <row r="30" spans="1:15" ht="13.2" x14ac:dyDescent="0.25">
      <c r="A30" s="262">
        <v>11.3</v>
      </c>
      <c r="B30" s="8" t="s">
        <v>493</v>
      </c>
      <c r="C30" s="18"/>
      <c r="D30" s="244"/>
      <c r="E30" s="21" t="s">
        <v>17</v>
      </c>
    </row>
    <row r="31" spans="1:15" ht="13.2" x14ac:dyDescent="0.25">
      <c r="A31" s="34">
        <v>11.4</v>
      </c>
      <c r="B31" s="8" t="s">
        <v>170</v>
      </c>
      <c r="C31" s="18"/>
      <c r="D31" s="44"/>
      <c r="E31" s="21" t="s">
        <v>17</v>
      </c>
    </row>
    <row r="32" spans="1:15" ht="29.25" customHeight="1" x14ac:dyDescent="0.25">
      <c r="A32" s="48">
        <v>12</v>
      </c>
      <c r="B32" s="16" t="s">
        <v>334</v>
      </c>
      <c r="C32" s="4"/>
      <c r="D32" s="44"/>
      <c r="E32" s="21" t="s">
        <v>17</v>
      </c>
      <c r="K32" s="23"/>
      <c r="L32" s="23"/>
      <c r="M32" s="23"/>
      <c r="N32" s="23"/>
      <c r="O32" s="23"/>
    </row>
    <row r="33" spans="1:15" s="23" customFormat="1" x14ac:dyDescent="0.25">
      <c r="A33" s="388" t="s">
        <v>65</v>
      </c>
      <c r="B33" s="389"/>
      <c r="C33" s="389"/>
      <c r="D33" s="390"/>
      <c r="E33" s="230"/>
      <c r="F33" s="67"/>
      <c r="K33" s="2"/>
      <c r="L33" s="2"/>
      <c r="M33" s="2"/>
      <c r="N33" s="2"/>
      <c r="O33" s="2"/>
    </row>
    <row r="34" spans="1:15" ht="25.8" x14ac:dyDescent="0.25">
      <c r="A34" s="48">
        <v>13</v>
      </c>
      <c r="B34" s="16" t="s">
        <v>171</v>
      </c>
      <c r="C34" s="4"/>
      <c r="D34" s="44"/>
      <c r="E34" s="110" t="s">
        <v>2</v>
      </c>
      <c r="K34" s="23"/>
      <c r="L34" s="23"/>
      <c r="M34" s="23"/>
      <c r="N34" s="23"/>
      <c r="O34" s="23"/>
    </row>
    <row r="35" spans="1:15" s="23" customFormat="1" x14ac:dyDescent="0.25">
      <c r="A35" s="391" t="s">
        <v>13</v>
      </c>
      <c r="B35" s="392"/>
      <c r="C35" s="392"/>
      <c r="D35" s="393"/>
      <c r="E35" s="231"/>
      <c r="F35" s="67"/>
      <c r="K35" s="2"/>
      <c r="L35" s="2"/>
      <c r="M35" s="2"/>
      <c r="N35" s="2"/>
      <c r="O35" s="2"/>
    </row>
    <row r="36" spans="1:15" ht="25.8" x14ac:dyDescent="0.25">
      <c r="A36" s="34">
        <v>14</v>
      </c>
      <c r="B36" s="16" t="s">
        <v>184</v>
      </c>
      <c r="C36" s="4"/>
      <c r="D36" s="44"/>
      <c r="E36" s="83" t="s">
        <v>1</v>
      </c>
    </row>
    <row r="37" spans="1:15" ht="25.8" x14ac:dyDescent="0.25">
      <c r="A37" s="34">
        <v>15</v>
      </c>
      <c r="B37" s="55" t="s">
        <v>33</v>
      </c>
      <c r="D37" s="44"/>
      <c r="E37" s="83" t="s">
        <v>1</v>
      </c>
      <c r="F37" s="357"/>
    </row>
    <row r="38" spans="1:15" ht="13.2" x14ac:dyDescent="0.25">
      <c r="A38" s="34">
        <v>15.1</v>
      </c>
      <c r="B38" s="5" t="s">
        <v>92</v>
      </c>
      <c r="C38" s="4"/>
      <c r="D38" s="244"/>
      <c r="E38" s="83" t="s">
        <v>1</v>
      </c>
      <c r="F38" s="357"/>
    </row>
    <row r="39" spans="1:15" ht="12.75" customHeight="1" x14ac:dyDescent="0.25">
      <c r="A39" s="34">
        <v>15.2</v>
      </c>
      <c r="B39" s="5" t="s">
        <v>93</v>
      </c>
      <c r="C39" s="4"/>
      <c r="D39" s="244"/>
      <c r="E39" s="83" t="s">
        <v>1</v>
      </c>
      <c r="F39" s="357"/>
    </row>
    <row r="40" spans="1:15" ht="25.8" x14ac:dyDescent="0.25">
      <c r="A40" s="34">
        <f>A37+1</f>
        <v>16</v>
      </c>
      <c r="B40" s="3" t="s">
        <v>173</v>
      </c>
      <c r="C40" s="4"/>
      <c r="D40" s="44"/>
      <c r="E40" s="83" t="s">
        <v>1</v>
      </c>
      <c r="F40" s="357"/>
    </row>
    <row r="41" spans="1:15" ht="25.2" x14ac:dyDescent="0.25">
      <c r="A41" s="34">
        <v>17</v>
      </c>
      <c r="B41" s="13" t="s">
        <v>264</v>
      </c>
      <c r="C41" s="4"/>
      <c r="D41" s="44"/>
      <c r="E41" s="83" t="s">
        <v>1</v>
      </c>
    </row>
    <row r="42" spans="1:15" ht="25.8" x14ac:dyDescent="0.25">
      <c r="A42" s="34">
        <v>18</v>
      </c>
      <c r="B42" s="16" t="s">
        <v>172</v>
      </c>
      <c r="C42" s="4"/>
      <c r="D42" s="44"/>
      <c r="E42" s="83" t="s">
        <v>1</v>
      </c>
    </row>
    <row r="43" spans="1:15" ht="25.8" x14ac:dyDescent="0.25">
      <c r="A43" s="34">
        <v>19</v>
      </c>
      <c r="B43" s="16" t="s">
        <v>244</v>
      </c>
      <c r="C43" s="4"/>
      <c r="D43" s="44"/>
      <c r="E43" s="83" t="s">
        <v>1</v>
      </c>
    </row>
    <row r="44" spans="1:15" ht="37.799999999999997" x14ac:dyDescent="0.25">
      <c r="A44" s="34">
        <v>20</v>
      </c>
      <c r="B44" s="170" t="s">
        <v>265</v>
      </c>
      <c r="C44" s="4"/>
      <c r="D44" s="6"/>
      <c r="E44" s="83" t="s">
        <v>1</v>
      </c>
      <c r="F44" s="9"/>
    </row>
    <row r="45" spans="1:15" ht="37.799999999999997" x14ac:dyDescent="0.25">
      <c r="A45" s="34">
        <v>21</v>
      </c>
      <c r="B45" s="170" t="s">
        <v>266</v>
      </c>
      <c r="C45" s="4"/>
      <c r="D45" s="6"/>
      <c r="E45" s="83" t="s">
        <v>1</v>
      </c>
      <c r="F45" s="9"/>
    </row>
    <row r="46" spans="1:15" ht="12.75" customHeight="1" x14ac:dyDescent="0.25">
      <c r="A46" s="22"/>
      <c r="D46" s="2"/>
      <c r="E46" s="2"/>
      <c r="F46" s="9"/>
    </row>
    <row r="47" spans="1:15" ht="12.75" customHeight="1" x14ac:dyDescent="0.25">
      <c r="A47" s="22"/>
      <c r="D47" s="2"/>
      <c r="E47" s="2"/>
      <c r="F47" s="9"/>
    </row>
    <row r="48" spans="1:15" ht="12.75" customHeight="1" x14ac:dyDescent="0.25">
      <c r="A48" s="22"/>
      <c r="D48" s="2"/>
      <c r="E48" s="2"/>
      <c r="F48" s="9"/>
    </row>
    <row r="49" spans="1:6" ht="12.75" customHeight="1" x14ac:dyDescent="0.25">
      <c r="A49" s="22"/>
      <c r="D49" s="2"/>
      <c r="E49" s="2"/>
      <c r="F49" s="9"/>
    </row>
    <row r="50" spans="1:6" ht="12.75" customHeight="1" x14ac:dyDescent="0.25">
      <c r="A50" s="22"/>
      <c r="B50" s="1"/>
      <c r="C50" s="1"/>
      <c r="D50" s="2"/>
      <c r="E50" s="2"/>
      <c r="F50" s="9"/>
    </row>
    <row r="51" spans="1:6" ht="12.75" customHeight="1" x14ac:dyDescent="0.25">
      <c r="A51" s="22"/>
      <c r="B51" s="1"/>
      <c r="C51" s="1"/>
      <c r="D51" s="2"/>
      <c r="E51" s="2"/>
      <c r="F51" s="9"/>
    </row>
    <row r="52" spans="1:6" ht="12.75" customHeight="1" x14ac:dyDescent="0.25">
      <c r="A52" s="22"/>
      <c r="B52" s="1"/>
      <c r="C52" s="1"/>
      <c r="D52" s="2"/>
      <c r="E52" s="2"/>
      <c r="F52" s="9"/>
    </row>
    <row r="53" spans="1:6" ht="12.75" customHeight="1" x14ac:dyDescent="0.25">
      <c r="A53" s="22"/>
      <c r="B53" s="1"/>
      <c r="C53" s="1"/>
      <c r="D53" s="2"/>
      <c r="E53" s="2"/>
      <c r="F53" s="9"/>
    </row>
    <row r="54" spans="1:6" ht="12.75" customHeight="1" x14ac:dyDescent="0.25">
      <c r="A54" s="22"/>
      <c r="B54" s="1"/>
      <c r="C54" s="1"/>
      <c r="D54" s="2"/>
      <c r="E54" s="2"/>
      <c r="F54" s="9"/>
    </row>
    <row r="55" spans="1:6" ht="12.75" customHeight="1" x14ac:dyDescent="0.25">
      <c r="A55" s="22"/>
      <c r="B55" s="1"/>
      <c r="C55" s="1"/>
      <c r="D55" s="2"/>
      <c r="E55" s="2"/>
      <c r="F55" s="9"/>
    </row>
    <row r="56" spans="1:6" ht="12.75" customHeight="1" x14ac:dyDescent="0.25">
      <c r="A56" s="22"/>
      <c r="B56" s="1"/>
      <c r="C56" s="1"/>
      <c r="D56" s="2"/>
      <c r="E56" s="2"/>
      <c r="F56" s="9"/>
    </row>
    <row r="57" spans="1:6" ht="12.75" customHeight="1" x14ac:dyDescent="0.25">
      <c r="A57" s="22"/>
      <c r="B57" s="1"/>
      <c r="C57" s="1"/>
      <c r="D57" s="2"/>
      <c r="E57" s="2"/>
      <c r="F57" s="9"/>
    </row>
    <row r="58" spans="1:6" ht="12.75" customHeight="1" x14ac:dyDescent="0.25">
      <c r="A58" s="22"/>
      <c r="B58" s="1"/>
      <c r="C58" s="1"/>
      <c r="D58" s="2"/>
      <c r="E58" s="2"/>
      <c r="F58" s="9"/>
    </row>
    <row r="59" spans="1:6" ht="12.75" customHeight="1" x14ac:dyDescent="0.25">
      <c r="A59" s="22"/>
      <c r="B59" s="1"/>
      <c r="C59" s="1"/>
      <c r="D59" s="2"/>
      <c r="E59" s="2"/>
      <c r="F59" s="9"/>
    </row>
    <row r="60" spans="1:6" ht="12.75" customHeight="1" x14ac:dyDescent="0.25">
      <c r="A60" s="22"/>
      <c r="B60" s="1"/>
      <c r="C60" s="1"/>
      <c r="D60" s="2"/>
      <c r="E60" s="2"/>
      <c r="F60" s="9"/>
    </row>
    <row r="61" spans="1:6" ht="12.75" customHeight="1" x14ac:dyDescent="0.25">
      <c r="A61" s="22"/>
      <c r="B61" s="1"/>
      <c r="C61" s="1"/>
      <c r="D61" s="2"/>
      <c r="E61" s="2"/>
      <c r="F61" s="9"/>
    </row>
    <row r="62" spans="1:6" ht="12.75" customHeight="1" x14ac:dyDescent="0.25">
      <c r="A62" s="22"/>
      <c r="B62" s="1"/>
      <c r="C62" s="1"/>
      <c r="D62" s="2"/>
      <c r="E62" s="2"/>
      <c r="F62" s="9"/>
    </row>
    <row r="63" spans="1:6" ht="12.75" customHeight="1" x14ac:dyDescent="0.25">
      <c r="A63" s="22"/>
      <c r="B63" s="1"/>
      <c r="C63" s="1"/>
      <c r="D63" s="2"/>
      <c r="E63" s="2"/>
      <c r="F63" s="9"/>
    </row>
    <row r="64" spans="1:6" ht="12.75" customHeight="1" x14ac:dyDescent="0.25">
      <c r="A64" s="22"/>
      <c r="B64" s="1"/>
      <c r="C64" s="1"/>
      <c r="D64" s="2"/>
      <c r="E64" s="2"/>
      <c r="F64" s="9"/>
    </row>
    <row r="65" spans="1:6" ht="12.75" customHeight="1" x14ac:dyDescent="0.25">
      <c r="A65" s="22"/>
      <c r="B65" s="1"/>
      <c r="C65" s="1"/>
      <c r="D65" s="2"/>
      <c r="E65" s="2"/>
      <c r="F65" s="9"/>
    </row>
    <row r="66" spans="1:6" ht="12.75" customHeight="1" x14ac:dyDescent="0.25">
      <c r="A66" s="22"/>
      <c r="B66" s="1"/>
      <c r="C66" s="1"/>
      <c r="D66" s="2"/>
      <c r="E66" s="2"/>
      <c r="F66" s="9"/>
    </row>
    <row r="67" spans="1:6" ht="12.75" customHeight="1" x14ac:dyDescent="0.25">
      <c r="A67" s="22"/>
      <c r="B67" s="1"/>
      <c r="C67" s="1"/>
      <c r="D67" s="2"/>
      <c r="E67" s="2"/>
      <c r="F67" s="9"/>
    </row>
    <row r="68" spans="1:6" ht="12.75" customHeight="1" x14ac:dyDescent="0.25">
      <c r="A68" s="22"/>
      <c r="B68" s="1"/>
      <c r="C68" s="1"/>
      <c r="D68" s="2"/>
      <c r="E68" s="2"/>
      <c r="F68" s="9"/>
    </row>
    <row r="69" spans="1:6" ht="12.75" customHeight="1" x14ac:dyDescent="0.25">
      <c r="A69" s="22"/>
      <c r="B69" s="1"/>
      <c r="C69" s="1"/>
      <c r="D69" s="2"/>
      <c r="E69" s="2"/>
      <c r="F69" s="9"/>
    </row>
    <row r="70" spans="1:6" ht="12.75" customHeight="1" x14ac:dyDescent="0.25">
      <c r="A70" s="22"/>
      <c r="B70" s="1"/>
      <c r="C70" s="1"/>
      <c r="D70" s="2"/>
      <c r="E70" s="2"/>
      <c r="F70" s="9"/>
    </row>
    <row r="71" spans="1:6" ht="12.75" customHeight="1" x14ac:dyDescent="0.25">
      <c r="A71" s="22"/>
      <c r="B71" s="1"/>
      <c r="C71" s="1"/>
      <c r="D71" s="2"/>
      <c r="E71" s="2"/>
      <c r="F71" s="9"/>
    </row>
    <row r="72" spans="1:6" ht="12.75" customHeight="1" x14ac:dyDescent="0.25">
      <c r="A72" s="22"/>
      <c r="B72" s="1"/>
      <c r="C72" s="1"/>
      <c r="D72" s="2"/>
      <c r="E72" s="2"/>
      <c r="F72" s="9"/>
    </row>
    <row r="73" spans="1:6" ht="12.75" customHeight="1" x14ac:dyDescent="0.25">
      <c r="A73" s="22"/>
      <c r="B73" s="1"/>
      <c r="C73" s="1"/>
      <c r="D73" s="2"/>
      <c r="E73" s="2"/>
      <c r="F73" s="9"/>
    </row>
    <row r="74" spans="1:6" ht="12.75" customHeight="1" x14ac:dyDescent="0.25">
      <c r="A74" s="22"/>
      <c r="B74" s="1"/>
      <c r="C74" s="1"/>
      <c r="D74" s="2"/>
      <c r="E74" s="2"/>
      <c r="F74" s="9"/>
    </row>
    <row r="75" spans="1:6" ht="12.75" customHeight="1" x14ac:dyDescent="0.25">
      <c r="A75" s="22"/>
      <c r="B75" s="1"/>
      <c r="C75" s="1"/>
      <c r="D75" s="2"/>
      <c r="E75" s="2"/>
      <c r="F75" s="9"/>
    </row>
    <row r="76" spans="1:6" ht="12.75" customHeight="1" x14ac:dyDescent="0.25">
      <c r="A76" s="22"/>
      <c r="B76" s="1"/>
      <c r="C76" s="1"/>
      <c r="D76" s="2"/>
      <c r="E76" s="2"/>
      <c r="F76" s="9"/>
    </row>
    <row r="77" spans="1:6" ht="12.75" customHeight="1" x14ac:dyDescent="0.25">
      <c r="A77" s="22"/>
      <c r="B77" s="1"/>
      <c r="C77" s="1"/>
      <c r="D77" s="2"/>
      <c r="E77" s="2"/>
      <c r="F77" s="9"/>
    </row>
    <row r="78" spans="1:6" ht="12.75" customHeight="1" x14ac:dyDescent="0.25">
      <c r="A78" s="22"/>
      <c r="B78" s="1"/>
      <c r="C78" s="1"/>
      <c r="D78" s="2"/>
      <c r="E78" s="2"/>
      <c r="F78" s="9"/>
    </row>
    <row r="79" spans="1:6" ht="12.75" customHeight="1" x14ac:dyDescent="0.25">
      <c r="A79" s="22"/>
      <c r="B79" s="1"/>
      <c r="C79" s="1"/>
      <c r="D79" s="2"/>
      <c r="E79" s="2"/>
      <c r="F79" s="9"/>
    </row>
    <row r="80" spans="1:6" ht="12.75" customHeight="1" x14ac:dyDescent="0.25">
      <c r="A80" s="22"/>
      <c r="B80" s="1"/>
      <c r="C80" s="1"/>
      <c r="D80" s="2"/>
      <c r="E80" s="2"/>
      <c r="F80" s="9"/>
    </row>
    <row r="81" spans="1:6" ht="12.75" customHeight="1" x14ac:dyDescent="0.25">
      <c r="A81" s="22"/>
      <c r="B81" s="1"/>
      <c r="C81" s="1"/>
      <c r="D81" s="2"/>
      <c r="E81" s="2"/>
      <c r="F81" s="9"/>
    </row>
    <row r="82" spans="1:6" ht="12.75" customHeight="1" x14ac:dyDescent="0.25">
      <c r="A82" s="22"/>
      <c r="B82" s="1"/>
      <c r="C82" s="1"/>
      <c r="D82" s="2"/>
      <c r="E82" s="2"/>
      <c r="F82" s="9"/>
    </row>
    <row r="83" spans="1:6" ht="12.75" customHeight="1" x14ac:dyDescent="0.25">
      <c r="A83" s="22"/>
      <c r="B83" s="1"/>
      <c r="C83" s="1"/>
      <c r="D83" s="2"/>
      <c r="E83" s="2"/>
      <c r="F83" s="9"/>
    </row>
    <row r="84" spans="1:6" ht="12.75" customHeight="1" x14ac:dyDescent="0.25">
      <c r="A84" s="22"/>
      <c r="B84" s="1"/>
      <c r="C84" s="1"/>
      <c r="D84" s="2"/>
      <c r="E84" s="2"/>
      <c r="F84" s="9"/>
    </row>
    <row r="85" spans="1:6" ht="12.75" customHeight="1" x14ac:dyDescent="0.25">
      <c r="A85" s="22"/>
      <c r="B85" s="1"/>
      <c r="C85" s="1"/>
      <c r="D85" s="2"/>
      <c r="E85" s="2"/>
      <c r="F85" s="9"/>
    </row>
    <row r="86" spans="1:6" ht="12.75" customHeight="1" x14ac:dyDescent="0.25">
      <c r="A86" s="22"/>
      <c r="B86" s="1"/>
      <c r="C86" s="1"/>
      <c r="D86" s="2"/>
      <c r="E86" s="2"/>
      <c r="F86" s="9"/>
    </row>
    <row r="87" spans="1:6" ht="12.75" customHeight="1" x14ac:dyDescent="0.25">
      <c r="A87" s="22"/>
      <c r="B87" s="1"/>
      <c r="C87" s="1"/>
      <c r="D87" s="2"/>
      <c r="E87" s="2"/>
      <c r="F87" s="9"/>
    </row>
    <row r="88" spans="1:6" ht="12.75" customHeight="1" x14ac:dyDescent="0.25">
      <c r="A88" s="22"/>
      <c r="B88" s="1"/>
      <c r="C88" s="1"/>
      <c r="D88" s="2"/>
      <c r="E88" s="2"/>
      <c r="F88" s="9"/>
    </row>
    <row r="89" spans="1:6" ht="12.75" customHeight="1" x14ac:dyDescent="0.25">
      <c r="A89" s="22"/>
      <c r="B89" s="1"/>
      <c r="C89" s="1"/>
      <c r="D89" s="2"/>
      <c r="E89" s="2"/>
      <c r="F89" s="9"/>
    </row>
    <row r="90" spans="1:6" ht="12.75" customHeight="1" x14ac:dyDescent="0.25">
      <c r="A90" s="22"/>
      <c r="B90" s="1"/>
      <c r="C90" s="1"/>
      <c r="D90" s="2"/>
      <c r="E90" s="2"/>
      <c r="F90" s="9"/>
    </row>
    <row r="91" spans="1:6" ht="12.75" customHeight="1" x14ac:dyDescent="0.25">
      <c r="A91" s="22"/>
      <c r="B91" s="1"/>
      <c r="C91" s="1"/>
      <c r="D91" s="2"/>
      <c r="E91" s="2"/>
      <c r="F91" s="9"/>
    </row>
    <row r="92" spans="1:6" ht="12.75" customHeight="1" x14ac:dyDescent="0.25">
      <c r="A92" s="22"/>
      <c r="B92" s="1"/>
      <c r="C92" s="1"/>
      <c r="D92" s="2"/>
      <c r="E92" s="2"/>
      <c r="F92" s="9"/>
    </row>
    <row r="93" spans="1:6" ht="12.75" customHeight="1" x14ac:dyDescent="0.25">
      <c r="A93" s="22"/>
      <c r="B93" s="1"/>
      <c r="C93" s="1"/>
      <c r="D93" s="2"/>
      <c r="E93" s="2"/>
      <c r="F93" s="9"/>
    </row>
    <row r="94" spans="1:6" ht="12.75" customHeight="1" x14ac:dyDescent="0.25">
      <c r="A94" s="22"/>
      <c r="B94" s="1"/>
      <c r="C94" s="1"/>
      <c r="D94" s="2"/>
      <c r="E94" s="2"/>
      <c r="F94" s="9"/>
    </row>
    <row r="95" spans="1:6" ht="12.75" customHeight="1" x14ac:dyDescent="0.25">
      <c r="A95" s="22"/>
      <c r="B95" s="1"/>
      <c r="C95" s="1"/>
      <c r="D95" s="2"/>
      <c r="E95" s="2"/>
      <c r="F95" s="9"/>
    </row>
    <row r="96" spans="1:6" ht="12.75" customHeight="1" x14ac:dyDescent="0.25">
      <c r="A96" s="22"/>
      <c r="B96" s="1"/>
      <c r="C96" s="1"/>
      <c r="D96" s="2"/>
      <c r="E96" s="2"/>
      <c r="F96" s="9"/>
    </row>
    <row r="97" spans="1:6" ht="12.75" customHeight="1" x14ac:dyDescent="0.25">
      <c r="A97" s="22"/>
      <c r="B97" s="1"/>
      <c r="C97" s="1"/>
      <c r="D97" s="2"/>
      <c r="E97" s="2"/>
      <c r="F97" s="9"/>
    </row>
    <row r="98" spans="1:6" ht="12.75" customHeight="1" x14ac:dyDescent="0.25">
      <c r="A98" s="22"/>
      <c r="B98" s="1"/>
      <c r="C98" s="1"/>
      <c r="D98" s="2"/>
      <c r="E98" s="2"/>
      <c r="F98" s="9"/>
    </row>
    <row r="99" spans="1:6" ht="12.75" customHeight="1" x14ac:dyDescent="0.25">
      <c r="A99" s="22"/>
      <c r="B99" s="1"/>
      <c r="C99" s="1"/>
      <c r="D99" s="2"/>
      <c r="E99" s="2"/>
      <c r="F99" s="9"/>
    </row>
    <row r="100" spans="1:6" ht="12.75" customHeight="1" x14ac:dyDescent="0.25">
      <c r="A100" s="22"/>
      <c r="B100" s="1"/>
      <c r="C100" s="1"/>
      <c r="D100" s="2"/>
      <c r="E100" s="2"/>
      <c r="F100" s="9"/>
    </row>
    <row r="101" spans="1:6" ht="12.75" customHeight="1" x14ac:dyDescent="0.25">
      <c r="A101" s="22"/>
      <c r="B101" s="1"/>
      <c r="C101" s="1"/>
      <c r="D101" s="2"/>
      <c r="E101" s="2"/>
      <c r="F101" s="9"/>
    </row>
    <row r="102" spans="1:6" ht="12.75" customHeight="1" x14ac:dyDescent="0.25">
      <c r="A102" s="22"/>
      <c r="B102" s="1"/>
      <c r="C102" s="1"/>
      <c r="D102" s="2"/>
      <c r="E102" s="2"/>
      <c r="F102" s="9"/>
    </row>
    <row r="103" spans="1:6" ht="12.75" customHeight="1" x14ac:dyDescent="0.25">
      <c r="A103" s="22"/>
      <c r="B103" s="1"/>
      <c r="C103" s="1"/>
      <c r="D103" s="2"/>
      <c r="E103" s="2"/>
      <c r="F103" s="9"/>
    </row>
    <row r="104" spans="1:6" ht="12.75" customHeight="1" x14ac:dyDescent="0.25">
      <c r="A104" s="22"/>
      <c r="B104" s="1"/>
      <c r="C104" s="1"/>
      <c r="D104" s="2"/>
      <c r="E104" s="2"/>
      <c r="F104" s="9"/>
    </row>
    <row r="105" spans="1:6" ht="12.75" customHeight="1" x14ac:dyDescent="0.25">
      <c r="A105" s="22"/>
      <c r="B105" s="1"/>
      <c r="C105" s="1"/>
      <c r="D105" s="2"/>
      <c r="E105" s="2"/>
      <c r="F105" s="9"/>
    </row>
    <row r="106" spans="1:6" ht="12.75" customHeight="1" x14ac:dyDescent="0.25">
      <c r="A106" s="22"/>
      <c r="B106" s="1"/>
      <c r="C106" s="1"/>
      <c r="D106" s="2"/>
      <c r="E106" s="2"/>
      <c r="F106" s="9"/>
    </row>
    <row r="107" spans="1:6" ht="12.75" customHeight="1" x14ac:dyDescent="0.25">
      <c r="A107" s="22"/>
      <c r="B107" s="1"/>
      <c r="C107" s="1"/>
      <c r="D107" s="2"/>
      <c r="E107" s="2"/>
      <c r="F107" s="9"/>
    </row>
    <row r="108" spans="1:6" ht="12.75" customHeight="1" x14ac:dyDescent="0.25">
      <c r="A108" s="22"/>
      <c r="B108" s="1"/>
      <c r="C108" s="1"/>
      <c r="D108" s="2"/>
      <c r="E108" s="2"/>
      <c r="F108" s="9"/>
    </row>
    <row r="109" spans="1:6" ht="12.75" customHeight="1" x14ac:dyDescent="0.25">
      <c r="A109" s="22"/>
      <c r="B109" s="1"/>
      <c r="C109" s="1"/>
      <c r="D109" s="2"/>
      <c r="E109" s="2"/>
      <c r="F109" s="9"/>
    </row>
    <row r="110" spans="1:6" ht="12.75" customHeight="1" x14ac:dyDescent="0.25">
      <c r="A110" s="22"/>
      <c r="B110" s="1"/>
      <c r="C110" s="1"/>
      <c r="D110" s="2"/>
      <c r="E110" s="2"/>
      <c r="F110" s="9"/>
    </row>
    <row r="111" spans="1:6" ht="12.75" customHeight="1" x14ac:dyDescent="0.25">
      <c r="A111" s="22"/>
      <c r="B111" s="1"/>
      <c r="C111" s="1"/>
      <c r="D111" s="2"/>
      <c r="E111" s="2"/>
      <c r="F111" s="9"/>
    </row>
    <row r="112" spans="1:6" ht="12.75" customHeight="1" x14ac:dyDescent="0.25">
      <c r="A112" s="22"/>
      <c r="B112" s="1"/>
      <c r="C112" s="1"/>
      <c r="D112" s="2"/>
      <c r="E112" s="2"/>
      <c r="F112" s="9"/>
    </row>
    <row r="113" spans="1:6" ht="12.75" customHeight="1" x14ac:dyDescent="0.25">
      <c r="A113" s="22"/>
      <c r="B113" s="1"/>
      <c r="C113" s="1"/>
      <c r="D113" s="2"/>
      <c r="E113" s="2"/>
      <c r="F113" s="9"/>
    </row>
    <row r="114" spans="1:6" ht="12.75" customHeight="1" x14ac:dyDescent="0.25">
      <c r="A114" s="22"/>
      <c r="B114" s="1"/>
      <c r="C114" s="1"/>
      <c r="D114" s="2"/>
      <c r="E114" s="2"/>
      <c r="F114" s="9"/>
    </row>
    <row r="115" spans="1:6" ht="12.75" customHeight="1" x14ac:dyDescent="0.25">
      <c r="A115" s="22"/>
      <c r="B115" s="1"/>
      <c r="C115" s="1"/>
      <c r="D115" s="2"/>
      <c r="E115" s="2"/>
      <c r="F115" s="9"/>
    </row>
    <row r="116" spans="1:6" ht="12.75" customHeight="1" x14ac:dyDescent="0.25">
      <c r="A116" s="22"/>
      <c r="B116" s="1"/>
      <c r="C116" s="1"/>
      <c r="D116" s="2"/>
      <c r="E116" s="2"/>
      <c r="F116" s="9"/>
    </row>
    <row r="117" spans="1:6" ht="12.75" customHeight="1" x14ac:dyDescent="0.25">
      <c r="A117" s="22"/>
      <c r="B117" s="1"/>
      <c r="C117" s="1"/>
      <c r="D117" s="2"/>
      <c r="E117" s="2"/>
      <c r="F117" s="9"/>
    </row>
    <row r="118" spans="1:6" ht="12.75" customHeight="1" x14ac:dyDescent="0.25">
      <c r="A118" s="22"/>
      <c r="B118" s="1"/>
      <c r="C118" s="1"/>
      <c r="D118" s="2"/>
      <c r="E118" s="2"/>
      <c r="F118" s="9"/>
    </row>
    <row r="119" spans="1:6" ht="12.75" customHeight="1" x14ac:dyDescent="0.25">
      <c r="A119" s="22"/>
      <c r="B119" s="1"/>
      <c r="C119" s="1"/>
      <c r="D119" s="2"/>
      <c r="E119" s="2"/>
      <c r="F119" s="9"/>
    </row>
    <row r="120" spans="1:6" ht="12.75" customHeight="1" x14ac:dyDescent="0.25">
      <c r="A120" s="22"/>
      <c r="B120" s="1"/>
      <c r="C120" s="1"/>
      <c r="D120" s="2"/>
      <c r="E120" s="2"/>
      <c r="F120" s="9"/>
    </row>
    <row r="121" spans="1:6" ht="12.75" customHeight="1" x14ac:dyDescent="0.25">
      <c r="A121" s="22"/>
      <c r="B121" s="1"/>
      <c r="C121" s="1"/>
      <c r="D121" s="2"/>
      <c r="E121" s="2"/>
      <c r="F121" s="9"/>
    </row>
    <row r="122" spans="1:6" ht="12.75" customHeight="1" x14ac:dyDescent="0.25">
      <c r="A122" s="22"/>
      <c r="B122" s="1"/>
      <c r="C122" s="1"/>
      <c r="D122" s="2"/>
      <c r="E122" s="2"/>
      <c r="F122" s="9"/>
    </row>
    <row r="123" spans="1:6" ht="12.75" customHeight="1" x14ac:dyDescent="0.25">
      <c r="A123" s="22"/>
      <c r="B123" s="1"/>
      <c r="C123" s="1"/>
      <c r="D123" s="2"/>
      <c r="E123" s="2"/>
      <c r="F123" s="9"/>
    </row>
    <row r="124" spans="1:6" ht="12.75" customHeight="1" x14ac:dyDescent="0.25">
      <c r="A124" s="22"/>
      <c r="B124" s="1"/>
      <c r="C124" s="1"/>
      <c r="D124" s="2"/>
      <c r="E124" s="2"/>
      <c r="F124" s="9"/>
    </row>
    <row r="125" spans="1:6" ht="12.75" customHeight="1" x14ac:dyDescent="0.25">
      <c r="A125" s="22"/>
      <c r="B125" s="1"/>
      <c r="C125" s="1"/>
      <c r="D125" s="2"/>
      <c r="E125" s="2"/>
      <c r="F125" s="9"/>
    </row>
    <row r="126" spans="1:6" ht="12.75" customHeight="1" x14ac:dyDescent="0.25">
      <c r="A126" s="22"/>
      <c r="B126" s="1"/>
      <c r="C126" s="1"/>
      <c r="D126" s="2"/>
      <c r="E126" s="2"/>
      <c r="F126" s="9"/>
    </row>
    <row r="127" spans="1:6" ht="12.75" customHeight="1" x14ac:dyDescent="0.25">
      <c r="A127" s="22"/>
      <c r="B127" s="1"/>
      <c r="C127" s="1"/>
      <c r="D127" s="2"/>
      <c r="E127" s="2"/>
      <c r="F127" s="9"/>
    </row>
    <row r="128" spans="1:6" ht="12.75" customHeight="1" x14ac:dyDescent="0.25">
      <c r="A128" s="22"/>
      <c r="B128" s="1"/>
      <c r="C128" s="1"/>
      <c r="D128" s="2"/>
      <c r="E128" s="2"/>
      <c r="F128" s="9"/>
    </row>
    <row r="129" spans="1:6" ht="12.75" customHeight="1" x14ac:dyDescent="0.25">
      <c r="A129" s="22"/>
      <c r="B129" s="1"/>
      <c r="C129" s="1"/>
      <c r="D129" s="2"/>
      <c r="E129" s="2"/>
      <c r="F129" s="9"/>
    </row>
    <row r="130" spans="1:6" ht="12.75" customHeight="1" x14ac:dyDescent="0.25">
      <c r="A130" s="22"/>
      <c r="B130" s="1"/>
      <c r="C130" s="1"/>
      <c r="D130" s="2"/>
      <c r="E130" s="2"/>
      <c r="F130" s="9"/>
    </row>
    <row r="131" spans="1:6" ht="12.75" customHeight="1" x14ac:dyDescent="0.25">
      <c r="A131" s="22"/>
      <c r="B131" s="1"/>
      <c r="C131" s="1"/>
      <c r="D131" s="2"/>
      <c r="E131" s="2"/>
      <c r="F131" s="9"/>
    </row>
    <row r="132" spans="1:6" ht="12.75" customHeight="1" x14ac:dyDescent="0.25">
      <c r="A132" s="22"/>
      <c r="B132" s="1"/>
      <c r="C132" s="1"/>
      <c r="D132" s="2"/>
      <c r="E132" s="2"/>
      <c r="F132" s="9"/>
    </row>
    <row r="133" spans="1:6" ht="12.75" customHeight="1" x14ac:dyDescent="0.25">
      <c r="A133" s="22"/>
      <c r="B133" s="1"/>
      <c r="C133" s="1"/>
      <c r="D133" s="2"/>
      <c r="E133" s="2"/>
      <c r="F133" s="9"/>
    </row>
    <row r="134" spans="1:6" ht="12.75" customHeight="1" x14ac:dyDescent="0.25">
      <c r="A134" s="22"/>
      <c r="B134" s="1"/>
      <c r="C134" s="1"/>
      <c r="D134" s="2"/>
      <c r="E134" s="2"/>
      <c r="F134" s="9"/>
    </row>
    <row r="135" spans="1:6" ht="12.75" customHeight="1" x14ac:dyDescent="0.25">
      <c r="A135" s="22"/>
      <c r="B135" s="1"/>
      <c r="C135" s="1"/>
      <c r="D135" s="2"/>
      <c r="E135" s="2"/>
      <c r="F135" s="9"/>
    </row>
    <row r="136" spans="1:6" ht="12.75" customHeight="1" x14ac:dyDescent="0.25">
      <c r="A136" s="22"/>
      <c r="B136" s="1"/>
      <c r="C136" s="1"/>
      <c r="D136" s="2"/>
      <c r="E136" s="2"/>
      <c r="F136" s="9"/>
    </row>
    <row r="137" spans="1:6" ht="12.75" customHeight="1" x14ac:dyDescent="0.25">
      <c r="A137" s="22"/>
      <c r="B137" s="1"/>
      <c r="C137" s="1"/>
      <c r="D137" s="2"/>
      <c r="E137" s="2"/>
      <c r="F137" s="9"/>
    </row>
    <row r="138" spans="1:6" ht="12.75" customHeight="1" x14ac:dyDescent="0.25">
      <c r="A138" s="22"/>
      <c r="B138" s="1"/>
      <c r="C138" s="1"/>
      <c r="D138" s="2"/>
      <c r="E138" s="2"/>
      <c r="F138" s="9"/>
    </row>
    <row r="139" spans="1:6" ht="12.75" customHeight="1" x14ac:dyDescent="0.25">
      <c r="A139" s="22"/>
      <c r="B139" s="1"/>
      <c r="C139" s="1"/>
      <c r="D139" s="2"/>
      <c r="E139" s="2"/>
      <c r="F139" s="9"/>
    </row>
    <row r="140" spans="1:6" ht="12.75" customHeight="1" x14ac:dyDescent="0.25">
      <c r="A140" s="22"/>
      <c r="B140" s="1"/>
      <c r="C140" s="1"/>
      <c r="D140" s="2"/>
      <c r="E140" s="2"/>
      <c r="F140" s="9"/>
    </row>
    <row r="141" spans="1:6" ht="12.75" customHeight="1" x14ac:dyDescent="0.25">
      <c r="A141" s="22"/>
      <c r="B141" s="1"/>
      <c r="C141" s="1"/>
      <c r="D141" s="2"/>
      <c r="E141" s="2"/>
      <c r="F141" s="9"/>
    </row>
    <row r="142" spans="1:6" ht="12.75" customHeight="1" x14ac:dyDescent="0.25">
      <c r="A142" s="22"/>
      <c r="B142" s="1"/>
      <c r="C142" s="1"/>
      <c r="D142" s="2"/>
      <c r="E142" s="2"/>
      <c r="F142" s="9"/>
    </row>
    <row r="143" spans="1:6" ht="12.75" customHeight="1" x14ac:dyDescent="0.25">
      <c r="A143" s="22"/>
      <c r="B143" s="1"/>
      <c r="C143" s="1"/>
      <c r="D143" s="2"/>
      <c r="E143" s="2"/>
      <c r="F143" s="9"/>
    </row>
    <row r="144" spans="1:6" ht="12.75" customHeight="1" x14ac:dyDescent="0.25">
      <c r="A144" s="22"/>
      <c r="B144" s="1"/>
      <c r="C144" s="1"/>
      <c r="D144" s="2"/>
      <c r="E144" s="2"/>
      <c r="F144" s="9"/>
    </row>
    <row r="145" spans="1:6" ht="12.75" customHeight="1" x14ac:dyDescent="0.25">
      <c r="A145" s="22"/>
      <c r="B145" s="1"/>
      <c r="C145" s="1"/>
      <c r="D145" s="2"/>
      <c r="E145" s="2"/>
      <c r="F145" s="9"/>
    </row>
    <row r="146" spans="1:6" ht="12.75" customHeight="1" x14ac:dyDescent="0.25">
      <c r="A146" s="22"/>
      <c r="B146" s="1"/>
      <c r="C146" s="1"/>
      <c r="D146" s="2"/>
      <c r="E146" s="2"/>
      <c r="F146" s="9"/>
    </row>
    <row r="147" spans="1:6" ht="12.75" customHeight="1" x14ac:dyDescent="0.25">
      <c r="A147" s="22"/>
      <c r="B147" s="1"/>
      <c r="C147" s="1"/>
      <c r="D147" s="2"/>
      <c r="E147" s="2"/>
      <c r="F147" s="9"/>
    </row>
    <row r="148" spans="1:6" ht="12.75" customHeight="1" x14ac:dyDescent="0.25">
      <c r="A148" s="22"/>
      <c r="B148" s="1"/>
      <c r="C148" s="1"/>
      <c r="D148" s="2"/>
      <c r="E148" s="2"/>
      <c r="F148" s="9"/>
    </row>
    <row r="149" spans="1:6" ht="12.75" customHeight="1" x14ac:dyDescent="0.25">
      <c r="A149" s="22"/>
      <c r="B149" s="1"/>
      <c r="C149" s="1"/>
      <c r="D149" s="2"/>
      <c r="E149" s="2"/>
      <c r="F149" s="9"/>
    </row>
    <row r="150" spans="1:6" ht="12.75" customHeight="1" x14ac:dyDescent="0.25">
      <c r="A150" s="22"/>
      <c r="B150" s="1"/>
      <c r="C150" s="1"/>
      <c r="D150" s="2"/>
      <c r="E150" s="2"/>
      <c r="F150" s="9"/>
    </row>
    <row r="151" spans="1:6" ht="12.75" customHeight="1" x14ac:dyDescent="0.25">
      <c r="A151" s="22"/>
      <c r="B151" s="1"/>
      <c r="C151" s="1"/>
      <c r="D151" s="2"/>
      <c r="E151" s="2"/>
      <c r="F151" s="9"/>
    </row>
    <row r="152" spans="1:6" ht="12.75" customHeight="1" x14ac:dyDescent="0.25">
      <c r="A152" s="22"/>
      <c r="B152" s="1"/>
      <c r="C152" s="1"/>
      <c r="D152" s="2"/>
      <c r="E152" s="2"/>
      <c r="F152" s="9"/>
    </row>
    <row r="153" spans="1:6" ht="12.75" customHeight="1" x14ac:dyDescent="0.25">
      <c r="A153" s="22"/>
      <c r="B153" s="1"/>
      <c r="C153" s="1"/>
      <c r="D153" s="2"/>
      <c r="E153" s="2"/>
      <c r="F153" s="9"/>
    </row>
    <row r="154" spans="1:6" ht="12.75" customHeight="1" x14ac:dyDescent="0.25">
      <c r="A154" s="22"/>
      <c r="B154" s="1"/>
      <c r="C154" s="1"/>
      <c r="D154" s="2"/>
      <c r="E154" s="2"/>
      <c r="F154" s="9"/>
    </row>
    <row r="155" spans="1:6" ht="12.75" customHeight="1" x14ac:dyDescent="0.25">
      <c r="A155" s="22"/>
      <c r="B155" s="1"/>
      <c r="C155" s="1"/>
      <c r="D155" s="2"/>
      <c r="E155" s="2"/>
      <c r="F155" s="9"/>
    </row>
    <row r="156" spans="1:6" ht="12.75" customHeight="1" x14ac:dyDescent="0.25">
      <c r="A156" s="22"/>
      <c r="B156" s="1"/>
      <c r="C156" s="1"/>
      <c r="D156" s="2"/>
      <c r="E156" s="2"/>
      <c r="F156" s="9"/>
    </row>
    <row r="157" spans="1:6" ht="12.75" customHeight="1" x14ac:dyDescent="0.25">
      <c r="A157" s="22"/>
      <c r="B157" s="1"/>
      <c r="C157" s="1"/>
      <c r="D157" s="2"/>
      <c r="E157" s="2"/>
      <c r="F157" s="9"/>
    </row>
    <row r="158" spans="1:6" ht="12.75" customHeight="1" x14ac:dyDescent="0.25">
      <c r="A158" s="22"/>
      <c r="B158" s="1"/>
      <c r="C158" s="1"/>
      <c r="D158" s="2"/>
      <c r="E158" s="2"/>
      <c r="F158" s="9"/>
    </row>
    <row r="159" spans="1:6" ht="12.75" customHeight="1" x14ac:dyDescent="0.25">
      <c r="A159" s="22"/>
      <c r="B159" s="1"/>
      <c r="C159" s="1"/>
      <c r="D159" s="2"/>
      <c r="E159" s="2"/>
      <c r="F159" s="9"/>
    </row>
    <row r="160" spans="1:6" ht="12.75" customHeight="1" x14ac:dyDescent="0.25">
      <c r="A160" s="22"/>
      <c r="B160" s="1"/>
      <c r="C160" s="1"/>
      <c r="D160" s="2"/>
      <c r="E160" s="2"/>
      <c r="F160" s="9"/>
    </row>
    <row r="161" spans="1:6" ht="12.75" customHeight="1" x14ac:dyDescent="0.25">
      <c r="A161" s="22"/>
      <c r="B161" s="1"/>
      <c r="C161" s="1"/>
      <c r="D161" s="2"/>
      <c r="E161" s="2"/>
      <c r="F161" s="9"/>
    </row>
    <row r="162" spans="1:6" ht="12.75" customHeight="1" x14ac:dyDescent="0.25">
      <c r="A162" s="22"/>
      <c r="B162" s="1"/>
      <c r="C162" s="1"/>
      <c r="D162" s="2"/>
      <c r="E162" s="2"/>
      <c r="F162" s="9"/>
    </row>
    <row r="163" spans="1:6" ht="12.75" customHeight="1" x14ac:dyDescent="0.25">
      <c r="A163" s="22"/>
      <c r="B163" s="1"/>
      <c r="C163" s="1"/>
      <c r="D163" s="2"/>
      <c r="E163" s="2"/>
      <c r="F163" s="9"/>
    </row>
    <row r="164" spans="1:6" ht="12.75" customHeight="1" x14ac:dyDescent="0.25">
      <c r="A164" s="22"/>
      <c r="B164" s="1"/>
      <c r="C164" s="1"/>
      <c r="D164" s="2"/>
      <c r="E164" s="2"/>
      <c r="F164" s="9"/>
    </row>
    <row r="165" spans="1:6" ht="12.75" customHeight="1" x14ac:dyDescent="0.25">
      <c r="A165" s="22"/>
      <c r="B165" s="1"/>
      <c r="C165" s="1"/>
      <c r="D165" s="2"/>
      <c r="E165" s="2"/>
      <c r="F165" s="9"/>
    </row>
    <row r="166" spans="1:6" ht="12.75" customHeight="1" x14ac:dyDescent="0.25">
      <c r="A166" s="22"/>
      <c r="B166" s="1"/>
      <c r="C166" s="1"/>
      <c r="D166" s="2"/>
      <c r="E166" s="2"/>
      <c r="F166" s="9"/>
    </row>
    <row r="167" spans="1:6" ht="12.75" customHeight="1" x14ac:dyDescent="0.25">
      <c r="A167" s="22"/>
      <c r="B167" s="1"/>
      <c r="C167" s="1"/>
      <c r="D167" s="2"/>
      <c r="E167" s="2"/>
      <c r="F167" s="9"/>
    </row>
    <row r="168" spans="1:6" ht="12.75" customHeight="1" x14ac:dyDescent="0.25">
      <c r="A168" s="22"/>
      <c r="B168" s="1"/>
      <c r="C168" s="1"/>
      <c r="D168" s="2"/>
      <c r="E168" s="2"/>
      <c r="F168" s="9"/>
    </row>
    <row r="169" spans="1:6" ht="12.75" customHeight="1" x14ac:dyDescent="0.25">
      <c r="A169" s="22"/>
      <c r="B169" s="1"/>
      <c r="C169" s="1"/>
      <c r="D169" s="2"/>
      <c r="E169" s="2"/>
      <c r="F169" s="9"/>
    </row>
    <row r="170" spans="1:6" ht="12.75" customHeight="1" x14ac:dyDescent="0.25">
      <c r="A170" s="22"/>
      <c r="B170" s="1"/>
      <c r="C170" s="1"/>
      <c r="D170" s="2"/>
      <c r="E170" s="2"/>
      <c r="F170" s="9"/>
    </row>
    <row r="171" spans="1:6" ht="12.75" customHeight="1" x14ac:dyDescent="0.25">
      <c r="A171" s="22"/>
      <c r="B171" s="1"/>
      <c r="C171" s="1"/>
      <c r="D171" s="2"/>
      <c r="E171" s="2"/>
      <c r="F171" s="9"/>
    </row>
    <row r="172" spans="1:6" ht="12.75" customHeight="1" x14ac:dyDescent="0.25">
      <c r="A172" s="22"/>
      <c r="B172" s="1"/>
      <c r="C172" s="1"/>
      <c r="D172" s="2"/>
      <c r="E172" s="2"/>
      <c r="F172" s="9"/>
    </row>
    <row r="173" spans="1:6" ht="12.75" customHeight="1" x14ac:dyDescent="0.25">
      <c r="A173" s="22"/>
      <c r="B173" s="1"/>
      <c r="C173" s="1"/>
      <c r="D173" s="2"/>
      <c r="E173" s="2"/>
      <c r="F173" s="9"/>
    </row>
    <row r="174" spans="1:6" ht="12.75" customHeight="1" x14ac:dyDescent="0.25">
      <c r="A174" s="22"/>
      <c r="B174" s="1"/>
      <c r="C174" s="1"/>
      <c r="D174" s="2"/>
      <c r="E174" s="2"/>
      <c r="F174" s="9"/>
    </row>
    <row r="175" spans="1:6" ht="12.75" customHeight="1" x14ac:dyDescent="0.25">
      <c r="A175" s="22"/>
      <c r="B175" s="1"/>
      <c r="C175" s="1"/>
      <c r="D175" s="2"/>
      <c r="E175" s="2"/>
      <c r="F175" s="9"/>
    </row>
    <row r="176" spans="1:6" ht="12.75" customHeight="1" x14ac:dyDescent="0.25">
      <c r="A176" s="22"/>
      <c r="B176" s="1"/>
      <c r="C176" s="1"/>
      <c r="D176" s="2"/>
      <c r="E176" s="2"/>
      <c r="F176" s="9"/>
    </row>
    <row r="177" spans="1:6" ht="12.75" customHeight="1" x14ac:dyDescent="0.25">
      <c r="A177" s="22"/>
      <c r="B177" s="1"/>
      <c r="C177" s="1"/>
      <c r="D177" s="2"/>
      <c r="E177" s="2"/>
      <c r="F177" s="9"/>
    </row>
    <row r="178" spans="1:6" ht="12.75" customHeight="1" x14ac:dyDescent="0.25">
      <c r="A178" s="22"/>
      <c r="B178" s="1"/>
      <c r="C178" s="1"/>
      <c r="D178" s="2"/>
      <c r="E178" s="2"/>
      <c r="F178" s="9"/>
    </row>
    <row r="179" spans="1:6" ht="12.75" customHeight="1" x14ac:dyDescent="0.25">
      <c r="A179" s="22"/>
      <c r="B179" s="1"/>
      <c r="C179" s="1"/>
      <c r="D179" s="2"/>
      <c r="E179" s="2"/>
      <c r="F179" s="9"/>
    </row>
    <row r="180" spans="1:6" ht="12.75" customHeight="1" x14ac:dyDescent="0.25">
      <c r="A180" s="22"/>
      <c r="B180" s="1"/>
      <c r="C180" s="1"/>
      <c r="D180" s="2"/>
      <c r="E180" s="2"/>
      <c r="F180" s="9"/>
    </row>
    <row r="181" spans="1:6" ht="12.75" customHeight="1" x14ac:dyDescent="0.25">
      <c r="A181" s="22"/>
      <c r="B181" s="1"/>
      <c r="C181" s="1"/>
      <c r="D181" s="2"/>
      <c r="E181" s="2"/>
      <c r="F181" s="9"/>
    </row>
    <row r="182" spans="1:6" ht="12.75" customHeight="1" x14ac:dyDescent="0.25">
      <c r="A182" s="22"/>
      <c r="B182" s="1"/>
      <c r="C182" s="1"/>
      <c r="D182" s="2"/>
      <c r="E182" s="2"/>
      <c r="F182" s="9"/>
    </row>
    <row r="183" spans="1:6" ht="12.75" customHeight="1" x14ac:dyDescent="0.25">
      <c r="A183" s="22"/>
      <c r="B183" s="1"/>
      <c r="C183" s="1"/>
      <c r="D183" s="2"/>
      <c r="E183" s="2"/>
      <c r="F183" s="9"/>
    </row>
    <row r="184" spans="1:6" ht="12.75" customHeight="1" x14ac:dyDescent="0.25">
      <c r="A184" s="22"/>
      <c r="B184" s="1"/>
      <c r="C184" s="1"/>
      <c r="D184" s="2"/>
      <c r="E184" s="2"/>
      <c r="F184" s="9"/>
    </row>
    <row r="185" spans="1:6" ht="12.75" customHeight="1" x14ac:dyDescent="0.25">
      <c r="A185" s="22"/>
      <c r="B185" s="1"/>
      <c r="C185" s="1"/>
      <c r="D185" s="2"/>
      <c r="E185" s="2"/>
      <c r="F185" s="9"/>
    </row>
    <row r="186" spans="1:6" ht="12.75" customHeight="1" x14ac:dyDescent="0.25">
      <c r="A186" s="22"/>
      <c r="B186" s="1"/>
      <c r="C186" s="1"/>
      <c r="D186" s="2"/>
      <c r="E186" s="2"/>
      <c r="F186" s="9"/>
    </row>
    <row r="187" spans="1:6" ht="12.75" customHeight="1" x14ac:dyDescent="0.25">
      <c r="A187" s="22"/>
      <c r="B187" s="1"/>
      <c r="C187" s="1"/>
      <c r="D187" s="2"/>
      <c r="E187" s="2"/>
      <c r="F187" s="9"/>
    </row>
    <row r="188" spans="1:6" ht="12.75" customHeight="1" x14ac:dyDescent="0.25">
      <c r="A188" s="22"/>
      <c r="B188" s="1"/>
      <c r="C188" s="1"/>
      <c r="D188" s="2"/>
      <c r="E188" s="2"/>
      <c r="F188" s="9"/>
    </row>
    <row r="189" spans="1:6" ht="12.75" customHeight="1" x14ac:dyDescent="0.25">
      <c r="A189" s="22"/>
      <c r="B189" s="1"/>
      <c r="C189" s="1"/>
      <c r="D189" s="2"/>
      <c r="E189" s="2"/>
      <c r="F189" s="9"/>
    </row>
    <row r="190" spans="1:6" ht="12.75" customHeight="1" x14ac:dyDescent="0.25">
      <c r="A190" s="22"/>
      <c r="B190" s="1"/>
      <c r="C190" s="1"/>
      <c r="D190" s="2"/>
      <c r="E190" s="2"/>
      <c r="F190" s="9"/>
    </row>
    <row r="191" spans="1:6" ht="12.75" customHeight="1" x14ac:dyDescent="0.25">
      <c r="A191" s="22"/>
      <c r="B191" s="1"/>
      <c r="C191" s="1"/>
      <c r="D191" s="2"/>
      <c r="E191" s="2"/>
      <c r="F191" s="9"/>
    </row>
    <row r="192" spans="1:6" ht="12.75" customHeight="1" x14ac:dyDescent="0.25">
      <c r="A192" s="22"/>
      <c r="B192" s="1"/>
      <c r="C192" s="1"/>
      <c r="D192" s="2"/>
      <c r="E192" s="2"/>
      <c r="F192" s="9"/>
    </row>
    <row r="193" spans="1:6" ht="12.75" customHeight="1" x14ac:dyDescent="0.25">
      <c r="A193" s="22"/>
      <c r="B193" s="1"/>
      <c r="C193" s="1"/>
      <c r="D193" s="2"/>
      <c r="E193" s="2"/>
      <c r="F193" s="9"/>
    </row>
    <row r="194" spans="1:6" ht="12.75" customHeight="1" x14ac:dyDescent="0.25">
      <c r="A194" s="22"/>
      <c r="B194" s="1"/>
      <c r="C194" s="1"/>
      <c r="D194" s="2"/>
      <c r="E194" s="2"/>
      <c r="F194" s="9"/>
    </row>
    <row r="195" spans="1:6" ht="12.75" customHeight="1" x14ac:dyDescent="0.25">
      <c r="A195" s="22"/>
      <c r="B195" s="1"/>
      <c r="C195" s="1"/>
      <c r="D195" s="2"/>
      <c r="E195" s="2"/>
      <c r="F195" s="9"/>
    </row>
    <row r="196" spans="1:6" ht="12.75" customHeight="1" x14ac:dyDescent="0.25">
      <c r="A196" s="22"/>
      <c r="B196" s="1"/>
      <c r="C196" s="1"/>
      <c r="D196" s="2"/>
      <c r="E196" s="2"/>
      <c r="F196" s="9"/>
    </row>
    <row r="197" spans="1:6" ht="12.75" customHeight="1" x14ac:dyDescent="0.25">
      <c r="A197" s="22"/>
      <c r="B197" s="1"/>
      <c r="C197" s="1"/>
      <c r="D197" s="2"/>
      <c r="E197" s="2"/>
      <c r="F197" s="9"/>
    </row>
    <row r="198" spans="1:6" ht="12.75" customHeight="1" x14ac:dyDescent="0.25">
      <c r="A198" s="22"/>
      <c r="B198" s="1"/>
      <c r="C198" s="1"/>
      <c r="D198" s="2"/>
      <c r="E198" s="2"/>
      <c r="F198" s="9"/>
    </row>
    <row r="199" spans="1:6" ht="12.75" customHeight="1" x14ac:dyDescent="0.25">
      <c r="A199" s="22"/>
      <c r="B199" s="1"/>
      <c r="C199" s="1"/>
      <c r="D199" s="2"/>
      <c r="E199" s="2"/>
      <c r="F199" s="9"/>
    </row>
    <row r="200" spans="1:6" ht="12.75" customHeight="1" x14ac:dyDescent="0.25">
      <c r="A200" s="22"/>
      <c r="B200" s="1"/>
      <c r="C200" s="1"/>
      <c r="D200" s="2"/>
      <c r="E200" s="2"/>
      <c r="F200" s="9"/>
    </row>
    <row r="201" spans="1:6" ht="12.75" customHeight="1" x14ac:dyDescent="0.25">
      <c r="A201" s="22"/>
      <c r="B201" s="1"/>
      <c r="C201" s="1"/>
      <c r="D201" s="2"/>
      <c r="E201" s="2"/>
      <c r="F201" s="9"/>
    </row>
    <row r="202" spans="1:6" ht="12.75" customHeight="1" x14ac:dyDescent="0.25">
      <c r="A202" s="22"/>
      <c r="B202" s="1"/>
      <c r="C202" s="1"/>
      <c r="D202" s="2"/>
      <c r="E202" s="2"/>
      <c r="F202" s="9"/>
    </row>
    <row r="203" spans="1:6" ht="12.75" customHeight="1" x14ac:dyDescent="0.25">
      <c r="A203" s="22"/>
      <c r="B203" s="1"/>
      <c r="C203" s="1"/>
      <c r="D203" s="2"/>
      <c r="E203" s="2"/>
      <c r="F203" s="9"/>
    </row>
    <row r="204" spans="1:6" ht="12.75" customHeight="1" x14ac:dyDescent="0.25">
      <c r="A204" s="22"/>
      <c r="B204" s="1"/>
      <c r="C204" s="1"/>
      <c r="D204" s="2"/>
      <c r="E204" s="2"/>
      <c r="F204" s="9"/>
    </row>
    <row r="205" spans="1:6" ht="12.75" customHeight="1" x14ac:dyDescent="0.25">
      <c r="A205" s="22"/>
      <c r="B205" s="1"/>
      <c r="C205" s="1"/>
      <c r="D205" s="2"/>
      <c r="E205" s="2"/>
      <c r="F205" s="9"/>
    </row>
    <row r="206" spans="1:6" ht="12.75" customHeight="1" x14ac:dyDescent="0.25">
      <c r="A206" s="22"/>
      <c r="B206" s="1"/>
      <c r="C206" s="1"/>
      <c r="D206" s="2"/>
      <c r="E206" s="2"/>
      <c r="F206" s="9"/>
    </row>
    <row r="207" spans="1:6" ht="12.75" customHeight="1" x14ac:dyDescent="0.25">
      <c r="A207" s="22"/>
      <c r="B207" s="1"/>
      <c r="C207" s="1"/>
      <c r="D207" s="2"/>
      <c r="E207" s="2"/>
      <c r="F207" s="9"/>
    </row>
    <row r="208" spans="1:6" ht="12.75" customHeight="1" x14ac:dyDescent="0.25">
      <c r="A208" s="22"/>
      <c r="B208" s="1"/>
      <c r="C208" s="1"/>
      <c r="D208" s="2"/>
      <c r="E208" s="2"/>
      <c r="F208" s="9"/>
    </row>
    <row r="209" spans="1:6" ht="12.75" customHeight="1" x14ac:dyDescent="0.25">
      <c r="A209" s="22"/>
      <c r="B209" s="1"/>
      <c r="C209" s="1"/>
      <c r="D209" s="2"/>
      <c r="E209" s="2"/>
      <c r="F209" s="9"/>
    </row>
    <row r="210" spans="1:6" ht="12.75" customHeight="1" x14ac:dyDescent="0.25">
      <c r="A210" s="22"/>
      <c r="B210" s="1"/>
      <c r="C210" s="1"/>
      <c r="D210" s="2"/>
      <c r="E210" s="2"/>
      <c r="F210" s="9"/>
    </row>
    <row r="211" spans="1:6" ht="12.75" customHeight="1" x14ac:dyDescent="0.25">
      <c r="A211" s="22"/>
      <c r="B211" s="1"/>
      <c r="C211" s="1"/>
      <c r="D211" s="2"/>
      <c r="E211" s="2"/>
      <c r="F211" s="9"/>
    </row>
    <row r="212" spans="1:6" ht="12.75" customHeight="1" x14ac:dyDescent="0.25">
      <c r="A212" s="22"/>
      <c r="B212" s="1"/>
      <c r="C212" s="1"/>
      <c r="D212" s="2"/>
      <c r="E212" s="2"/>
      <c r="F212" s="9"/>
    </row>
    <row r="213" spans="1:6" ht="12.75" customHeight="1" x14ac:dyDescent="0.25">
      <c r="A213" s="22"/>
      <c r="B213" s="1"/>
      <c r="C213" s="1"/>
      <c r="D213" s="2"/>
      <c r="E213" s="2"/>
      <c r="F213" s="9"/>
    </row>
    <row r="214" spans="1:6" ht="12.75" customHeight="1" x14ac:dyDescent="0.25">
      <c r="A214" s="22"/>
      <c r="B214" s="1"/>
      <c r="C214" s="1"/>
      <c r="D214" s="2"/>
      <c r="E214" s="2"/>
      <c r="F214" s="9"/>
    </row>
    <row r="215" spans="1:6" ht="12.75" customHeight="1" x14ac:dyDescent="0.25">
      <c r="A215" s="22"/>
      <c r="B215" s="1"/>
      <c r="C215" s="1"/>
      <c r="D215" s="2"/>
      <c r="E215" s="2"/>
      <c r="F215" s="9"/>
    </row>
    <row r="216" spans="1:6" ht="12.75" customHeight="1" x14ac:dyDescent="0.25">
      <c r="A216" s="22"/>
      <c r="B216" s="1"/>
      <c r="C216" s="1"/>
      <c r="D216" s="2"/>
      <c r="E216" s="2"/>
      <c r="F216" s="9"/>
    </row>
    <row r="217" spans="1:6" ht="12.75" customHeight="1" x14ac:dyDescent="0.25">
      <c r="A217" s="22"/>
      <c r="B217" s="1"/>
      <c r="C217" s="1"/>
      <c r="D217" s="2"/>
      <c r="E217" s="2"/>
      <c r="F217" s="9"/>
    </row>
    <row r="218" spans="1:6" ht="12.75" customHeight="1" x14ac:dyDescent="0.25">
      <c r="A218" s="22"/>
      <c r="B218" s="1"/>
      <c r="C218" s="1"/>
      <c r="D218" s="2"/>
      <c r="E218" s="2"/>
      <c r="F218" s="9"/>
    </row>
    <row r="219" spans="1:6" ht="12.75" customHeight="1" x14ac:dyDescent="0.25">
      <c r="A219" s="22"/>
      <c r="B219" s="1"/>
      <c r="C219" s="1"/>
      <c r="D219" s="2"/>
      <c r="E219" s="2"/>
      <c r="F219" s="9"/>
    </row>
    <row r="220" spans="1:6" ht="12.75" customHeight="1" x14ac:dyDescent="0.25">
      <c r="A220" s="22"/>
      <c r="B220" s="1"/>
      <c r="C220" s="1"/>
      <c r="D220" s="2"/>
      <c r="E220" s="2"/>
      <c r="F220" s="9"/>
    </row>
    <row r="221" spans="1:6" ht="12.75" customHeight="1" x14ac:dyDescent="0.25">
      <c r="A221" s="22"/>
      <c r="B221" s="1"/>
      <c r="C221" s="1"/>
      <c r="D221" s="2"/>
      <c r="E221" s="2"/>
      <c r="F221" s="9"/>
    </row>
    <row r="222" spans="1:6" ht="12.75" customHeight="1" x14ac:dyDescent="0.25">
      <c r="A222" s="22"/>
      <c r="B222" s="1"/>
      <c r="C222" s="1"/>
      <c r="D222" s="2"/>
      <c r="E222" s="2"/>
      <c r="F222" s="9"/>
    </row>
    <row r="223" spans="1:6" ht="12.75" customHeight="1" x14ac:dyDescent="0.25">
      <c r="A223" s="22"/>
      <c r="B223" s="1"/>
      <c r="C223" s="1"/>
      <c r="D223" s="2"/>
      <c r="E223" s="2"/>
      <c r="F223" s="9"/>
    </row>
    <row r="224" spans="1:6" ht="12.75" customHeight="1" x14ac:dyDescent="0.25">
      <c r="A224" s="22"/>
      <c r="B224" s="1"/>
      <c r="C224" s="1"/>
      <c r="D224" s="2"/>
      <c r="E224" s="2"/>
      <c r="F224" s="9"/>
    </row>
    <row r="225" spans="1:6" ht="12.75" customHeight="1" x14ac:dyDescent="0.25">
      <c r="A225" s="22"/>
      <c r="B225" s="1"/>
      <c r="C225" s="1"/>
      <c r="D225" s="2"/>
      <c r="E225" s="2"/>
      <c r="F225" s="9"/>
    </row>
    <row r="226" spans="1:6" ht="12.75" customHeight="1" x14ac:dyDescent="0.25">
      <c r="A226" s="22"/>
      <c r="B226" s="1"/>
      <c r="C226" s="1"/>
      <c r="D226" s="2"/>
      <c r="E226" s="2"/>
      <c r="F226" s="9"/>
    </row>
    <row r="227" spans="1:6" ht="12.75" customHeight="1" x14ac:dyDescent="0.25">
      <c r="A227" s="22"/>
      <c r="B227" s="1"/>
      <c r="C227" s="1"/>
      <c r="D227" s="2"/>
      <c r="E227" s="2"/>
      <c r="F227" s="9"/>
    </row>
    <row r="228" spans="1:6" ht="12.75" customHeight="1" x14ac:dyDescent="0.25">
      <c r="A228" s="22"/>
      <c r="B228" s="1"/>
      <c r="C228" s="1"/>
      <c r="D228" s="2"/>
      <c r="E228" s="2"/>
      <c r="F228" s="9"/>
    </row>
    <row r="229" spans="1:6" ht="12.75" customHeight="1" x14ac:dyDescent="0.25">
      <c r="A229" s="22"/>
      <c r="B229" s="1"/>
      <c r="C229" s="1"/>
      <c r="D229" s="2"/>
      <c r="E229" s="2"/>
      <c r="F229" s="9"/>
    </row>
    <row r="230" spans="1:6" ht="12.75" customHeight="1" x14ac:dyDescent="0.25">
      <c r="A230" s="22"/>
      <c r="B230" s="1"/>
      <c r="C230" s="1"/>
      <c r="D230" s="2"/>
      <c r="E230" s="2"/>
      <c r="F230" s="9"/>
    </row>
    <row r="231" spans="1:6" ht="12.75" customHeight="1" x14ac:dyDescent="0.25">
      <c r="A231" s="22"/>
      <c r="B231" s="1"/>
      <c r="C231" s="1"/>
      <c r="D231" s="2"/>
      <c r="E231" s="2"/>
      <c r="F231" s="9"/>
    </row>
    <row r="232" spans="1:6" ht="12.75" customHeight="1" x14ac:dyDescent="0.25">
      <c r="A232" s="22"/>
      <c r="B232" s="1"/>
      <c r="C232" s="1"/>
      <c r="D232" s="2"/>
      <c r="E232" s="2"/>
      <c r="F232" s="9"/>
    </row>
    <row r="233" spans="1:6" ht="12.75" customHeight="1" x14ac:dyDescent="0.25">
      <c r="A233" s="22"/>
      <c r="B233" s="1"/>
      <c r="C233" s="1"/>
      <c r="D233" s="2"/>
      <c r="E233" s="2"/>
      <c r="F233" s="9"/>
    </row>
    <row r="234" spans="1:6" ht="12.75" customHeight="1" x14ac:dyDescent="0.25">
      <c r="A234" s="22"/>
      <c r="B234" s="1"/>
      <c r="C234" s="1"/>
      <c r="D234" s="2"/>
      <c r="E234" s="2"/>
      <c r="F234" s="9"/>
    </row>
    <row r="235" spans="1:6" ht="12.75" customHeight="1" x14ac:dyDescent="0.25">
      <c r="A235" s="22"/>
      <c r="B235" s="1"/>
      <c r="C235" s="1"/>
      <c r="D235" s="2"/>
      <c r="E235" s="2"/>
      <c r="F235" s="9"/>
    </row>
    <row r="236" spans="1:6" ht="12.75" customHeight="1" x14ac:dyDescent="0.25">
      <c r="A236" s="22"/>
      <c r="B236" s="1"/>
      <c r="C236" s="1"/>
      <c r="D236" s="2"/>
      <c r="E236" s="2"/>
      <c r="F236" s="9"/>
    </row>
    <row r="237" spans="1:6" ht="12.75" customHeight="1" x14ac:dyDescent="0.25">
      <c r="A237" s="22"/>
      <c r="B237" s="1"/>
      <c r="C237" s="1"/>
      <c r="D237" s="2"/>
      <c r="E237" s="2"/>
      <c r="F237" s="9"/>
    </row>
    <row r="238" spans="1:6" ht="12.75" customHeight="1" x14ac:dyDescent="0.25">
      <c r="A238" s="22"/>
      <c r="B238" s="1"/>
      <c r="C238" s="1"/>
      <c r="D238" s="2"/>
      <c r="E238" s="2"/>
      <c r="F238" s="9"/>
    </row>
    <row r="239" spans="1:6" ht="12.75" customHeight="1" x14ac:dyDescent="0.25">
      <c r="A239" s="22"/>
      <c r="B239" s="1"/>
      <c r="C239" s="1"/>
      <c r="D239" s="2"/>
      <c r="E239" s="2"/>
      <c r="F239" s="9"/>
    </row>
    <row r="240" spans="1:6" ht="12.75" customHeight="1" x14ac:dyDescent="0.25">
      <c r="A240" s="22"/>
      <c r="B240" s="1"/>
      <c r="C240" s="1"/>
      <c r="D240" s="2"/>
      <c r="E240" s="2"/>
      <c r="F240" s="9"/>
    </row>
    <row r="241" spans="1:6" ht="12.75" customHeight="1" x14ac:dyDescent="0.25">
      <c r="A241" s="22"/>
      <c r="B241" s="1"/>
      <c r="C241" s="1"/>
      <c r="D241" s="2"/>
      <c r="E241" s="2"/>
      <c r="F241" s="9"/>
    </row>
    <row r="242" spans="1:6" ht="12.75" customHeight="1" x14ac:dyDescent="0.25">
      <c r="A242" s="22"/>
      <c r="B242" s="1"/>
      <c r="C242" s="1"/>
      <c r="D242" s="2"/>
      <c r="E242" s="2"/>
      <c r="F242" s="9"/>
    </row>
    <row r="243" spans="1:6" ht="12.75" customHeight="1" x14ac:dyDescent="0.25">
      <c r="A243" s="22"/>
      <c r="B243" s="1"/>
      <c r="C243" s="1"/>
      <c r="D243" s="2"/>
      <c r="E243" s="2"/>
      <c r="F243" s="9"/>
    </row>
    <row r="244" spans="1:6" ht="12.75" customHeight="1" x14ac:dyDescent="0.25">
      <c r="A244" s="22"/>
      <c r="B244" s="1"/>
      <c r="C244" s="1"/>
      <c r="D244" s="2"/>
      <c r="E244" s="2"/>
      <c r="F244" s="9"/>
    </row>
    <row r="245" spans="1:6" ht="12.75" customHeight="1" x14ac:dyDescent="0.25">
      <c r="A245" s="22"/>
      <c r="B245" s="1"/>
      <c r="C245" s="1"/>
      <c r="D245" s="2"/>
      <c r="E245" s="2"/>
      <c r="F245" s="9"/>
    </row>
    <row r="246" spans="1:6" ht="12.75" customHeight="1" x14ac:dyDescent="0.25">
      <c r="A246" s="22"/>
      <c r="B246" s="1"/>
      <c r="C246" s="1"/>
      <c r="D246" s="2"/>
      <c r="E246" s="2"/>
      <c r="F246" s="9"/>
    </row>
    <row r="247" spans="1:6" ht="12.75" customHeight="1" x14ac:dyDescent="0.25">
      <c r="A247" s="22"/>
      <c r="B247" s="1"/>
      <c r="C247" s="1"/>
      <c r="D247" s="2"/>
      <c r="E247" s="2"/>
      <c r="F247" s="9"/>
    </row>
    <row r="248" spans="1:6" ht="12.75" customHeight="1" x14ac:dyDescent="0.25">
      <c r="A248" s="22"/>
      <c r="B248" s="1"/>
      <c r="C248" s="1"/>
      <c r="D248" s="2"/>
      <c r="E248" s="2"/>
      <c r="F248" s="9"/>
    </row>
    <row r="249" spans="1:6" ht="12.75" customHeight="1" x14ac:dyDescent="0.25">
      <c r="A249" s="22"/>
      <c r="B249" s="1"/>
      <c r="C249" s="1"/>
      <c r="D249" s="2"/>
      <c r="E249" s="2"/>
      <c r="F249" s="9"/>
    </row>
    <row r="250" spans="1:6" ht="12.75" customHeight="1" x14ac:dyDescent="0.25">
      <c r="A250" s="22"/>
      <c r="B250" s="1"/>
      <c r="C250" s="1"/>
      <c r="D250" s="2"/>
      <c r="E250" s="2"/>
      <c r="F250" s="9"/>
    </row>
    <row r="251" spans="1:6" ht="12.75" customHeight="1" x14ac:dyDescent="0.25">
      <c r="A251" s="22"/>
      <c r="B251" s="1"/>
      <c r="C251" s="1"/>
      <c r="D251" s="2"/>
      <c r="E251" s="2"/>
      <c r="F251" s="9"/>
    </row>
    <row r="252" spans="1:6" ht="12.75" customHeight="1" x14ac:dyDescent="0.25">
      <c r="A252" s="22"/>
      <c r="B252" s="1"/>
      <c r="C252" s="1"/>
      <c r="D252" s="2"/>
      <c r="E252" s="2"/>
      <c r="F252" s="9"/>
    </row>
    <row r="253" spans="1:6" ht="12.75" customHeight="1" x14ac:dyDescent="0.25">
      <c r="A253" s="22"/>
      <c r="B253" s="1"/>
      <c r="C253" s="1"/>
      <c r="D253" s="2"/>
      <c r="E253" s="2"/>
      <c r="F253" s="9"/>
    </row>
    <row r="254" spans="1:6" ht="12.75" customHeight="1" x14ac:dyDescent="0.25">
      <c r="A254" s="22"/>
      <c r="B254" s="1"/>
      <c r="C254" s="1"/>
      <c r="D254" s="2"/>
      <c r="E254" s="2"/>
      <c r="F254" s="9"/>
    </row>
    <row r="255" spans="1:6" ht="12.75" customHeight="1" x14ac:dyDescent="0.25">
      <c r="A255" s="22"/>
      <c r="B255" s="1"/>
      <c r="C255" s="1"/>
      <c r="D255" s="2"/>
      <c r="E255" s="2"/>
      <c r="F255" s="9"/>
    </row>
    <row r="256" spans="1:6" ht="12.75" customHeight="1" x14ac:dyDescent="0.25">
      <c r="A256" s="22"/>
      <c r="B256" s="1"/>
      <c r="C256" s="1"/>
      <c r="D256" s="2"/>
      <c r="E256" s="2"/>
      <c r="F256" s="9"/>
    </row>
    <row r="257" spans="1:6" ht="12.75" customHeight="1" x14ac:dyDescent="0.25">
      <c r="A257" s="22"/>
      <c r="B257" s="1"/>
      <c r="C257" s="1"/>
      <c r="D257" s="2"/>
      <c r="E257" s="2"/>
      <c r="F257" s="9"/>
    </row>
    <row r="258" spans="1:6" ht="12.75" customHeight="1" x14ac:dyDescent="0.25">
      <c r="A258" s="22"/>
      <c r="B258" s="1"/>
      <c r="C258" s="1"/>
      <c r="D258" s="2"/>
      <c r="E258" s="2"/>
      <c r="F258" s="9"/>
    </row>
    <row r="259" spans="1:6" ht="12.75" customHeight="1" x14ac:dyDescent="0.25">
      <c r="A259" s="22"/>
      <c r="B259" s="1"/>
      <c r="C259" s="1"/>
      <c r="D259" s="2"/>
      <c r="E259" s="2"/>
      <c r="F259" s="9"/>
    </row>
    <row r="260" spans="1:6" ht="12.75" customHeight="1" x14ac:dyDescent="0.25">
      <c r="A260" s="22"/>
      <c r="B260" s="1"/>
      <c r="C260" s="1"/>
      <c r="D260" s="2"/>
      <c r="E260" s="2"/>
      <c r="F260" s="9"/>
    </row>
    <row r="261" spans="1:6" ht="12.75" customHeight="1" x14ac:dyDescent="0.25">
      <c r="A261" s="22"/>
      <c r="B261" s="1"/>
      <c r="C261" s="1"/>
      <c r="D261" s="2"/>
      <c r="E261" s="2"/>
      <c r="F261" s="9"/>
    </row>
    <row r="262" spans="1:6" ht="12.75" customHeight="1" x14ac:dyDescent="0.25">
      <c r="A262" s="22"/>
      <c r="B262" s="1"/>
      <c r="C262" s="1"/>
      <c r="D262" s="2"/>
      <c r="E262" s="2"/>
      <c r="F262" s="9"/>
    </row>
    <row r="263" spans="1:6" ht="12.75" customHeight="1" x14ac:dyDescent="0.25">
      <c r="A263" s="22"/>
      <c r="B263" s="1"/>
      <c r="C263" s="1"/>
      <c r="D263" s="2"/>
      <c r="E263" s="2"/>
      <c r="F263" s="9"/>
    </row>
    <row r="264" spans="1:6" ht="12.75" customHeight="1" x14ac:dyDescent="0.25">
      <c r="A264" s="22"/>
      <c r="B264" s="1"/>
      <c r="C264" s="1"/>
      <c r="D264" s="2"/>
      <c r="E264" s="2"/>
      <c r="F264" s="9"/>
    </row>
    <row r="265" spans="1:6" ht="12.75" customHeight="1" x14ac:dyDescent="0.25">
      <c r="A265" s="22"/>
      <c r="B265" s="1"/>
      <c r="C265" s="1"/>
      <c r="D265" s="2"/>
      <c r="E265" s="2"/>
      <c r="F265" s="9"/>
    </row>
    <row r="266" spans="1:6" ht="12.75" customHeight="1" x14ac:dyDescent="0.25">
      <c r="A266" s="22"/>
      <c r="B266" s="1"/>
      <c r="C266" s="1"/>
      <c r="D266" s="2"/>
      <c r="E266" s="2"/>
      <c r="F266" s="9"/>
    </row>
    <row r="267" spans="1:6" ht="12.75" customHeight="1" x14ac:dyDescent="0.25">
      <c r="A267" s="22"/>
      <c r="B267" s="1"/>
      <c r="C267" s="1"/>
      <c r="D267" s="2"/>
      <c r="E267" s="2"/>
      <c r="F267" s="9"/>
    </row>
    <row r="268" spans="1:6" ht="12.75" customHeight="1" x14ac:dyDescent="0.25">
      <c r="A268" s="22"/>
      <c r="B268" s="1"/>
      <c r="C268" s="1"/>
      <c r="D268" s="2"/>
      <c r="E268" s="2"/>
      <c r="F268" s="9"/>
    </row>
    <row r="269" spans="1:6" ht="12.75" customHeight="1" x14ac:dyDescent="0.25">
      <c r="A269" s="22"/>
      <c r="B269" s="1"/>
      <c r="C269" s="1"/>
      <c r="D269" s="2"/>
      <c r="E269" s="2"/>
      <c r="F269" s="9"/>
    </row>
    <row r="270" spans="1:6" ht="12.75" customHeight="1" x14ac:dyDescent="0.25">
      <c r="A270" s="22"/>
      <c r="B270" s="1"/>
      <c r="C270" s="1"/>
      <c r="D270" s="2"/>
      <c r="E270" s="2"/>
      <c r="F270" s="9"/>
    </row>
    <row r="271" spans="1:6" ht="12.75" customHeight="1" x14ac:dyDescent="0.25">
      <c r="A271" s="22"/>
      <c r="B271" s="1"/>
      <c r="C271" s="1"/>
      <c r="D271" s="2"/>
      <c r="E271" s="2"/>
      <c r="F271" s="9"/>
    </row>
    <row r="272" spans="1:6" ht="12.75" customHeight="1" x14ac:dyDescent="0.25">
      <c r="A272" s="22"/>
      <c r="B272" s="1"/>
      <c r="C272" s="1"/>
      <c r="D272" s="2"/>
      <c r="E272" s="2"/>
      <c r="F272" s="9"/>
    </row>
    <row r="273" spans="1:6" ht="12.75" customHeight="1" x14ac:dyDescent="0.25">
      <c r="A273" s="22"/>
      <c r="B273" s="1"/>
      <c r="C273" s="1"/>
      <c r="D273" s="2"/>
      <c r="E273" s="2"/>
      <c r="F273" s="9"/>
    </row>
    <row r="274" spans="1:6" ht="12.75" customHeight="1" x14ac:dyDescent="0.25">
      <c r="A274" s="22"/>
      <c r="B274" s="1"/>
      <c r="C274" s="1"/>
      <c r="D274" s="2"/>
      <c r="E274" s="2"/>
      <c r="F274" s="9"/>
    </row>
    <row r="275" spans="1:6" ht="12.75" customHeight="1" x14ac:dyDescent="0.25">
      <c r="A275" s="22"/>
      <c r="B275" s="1"/>
      <c r="C275" s="1"/>
      <c r="D275" s="2"/>
      <c r="E275" s="2"/>
      <c r="F275" s="9"/>
    </row>
    <row r="276" spans="1:6" ht="12.75" customHeight="1" x14ac:dyDescent="0.25">
      <c r="A276" s="22"/>
      <c r="B276" s="1"/>
      <c r="C276" s="1"/>
      <c r="D276" s="2"/>
      <c r="E276" s="2"/>
      <c r="F276" s="9"/>
    </row>
    <row r="277" spans="1:6" ht="12.75" customHeight="1" x14ac:dyDescent="0.25">
      <c r="A277" s="22"/>
      <c r="B277" s="1"/>
      <c r="C277" s="1"/>
      <c r="D277" s="2"/>
      <c r="E277" s="2"/>
      <c r="F277" s="9"/>
    </row>
    <row r="278" spans="1:6" ht="12.75" customHeight="1" x14ac:dyDescent="0.25">
      <c r="A278" s="22"/>
      <c r="B278" s="1"/>
      <c r="C278" s="1"/>
      <c r="D278" s="2"/>
      <c r="E278" s="2"/>
      <c r="F278" s="9"/>
    </row>
    <row r="279" spans="1:6" ht="12.75" customHeight="1" x14ac:dyDescent="0.25">
      <c r="A279" s="22"/>
      <c r="B279" s="1"/>
      <c r="C279" s="1"/>
      <c r="D279" s="2"/>
      <c r="E279" s="2"/>
      <c r="F279" s="9"/>
    </row>
    <row r="280" spans="1:6" ht="12.75" customHeight="1" x14ac:dyDescent="0.25">
      <c r="A280" s="22"/>
      <c r="B280" s="1"/>
      <c r="C280" s="1"/>
      <c r="D280" s="2"/>
      <c r="E280" s="2"/>
      <c r="F280" s="9"/>
    </row>
    <row r="281" spans="1:6" ht="12.75" customHeight="1" x14ac:dyDescent="0.25">
      <c r="A281" s="22"/>
      <c r="B281" s="1"/>
      <c r="C281" s="1"/>
      <c r="D281" s="2"/>
      <c r="E281" s="2"/>
      <c r="F281" s="9"/>
    </row>
    <row r="282" spans="1:6" ht="12.75" customHeight="1" x14ac:dyDescent="0.25">
      <c r="A282" s="22"/>
      <c r="B282" s="1"/>
      <c r="C282" s="1"/>
      <c r="D282" s="2"/>
      <c r="E282" s="2"/>
      <c r="F282" s="9"/>
    </row>
    <row r="283" spans="1:6" ht="12.75" customHeight="1" x14ac:dyDescent="0.25">
      <c r="A283" s="22"/>
      <c r="B283" s="1"/>
      <c r="C283" s="1"/>
      <c r="D283" s="2"/>
      <c r="E283" s="2"/>
      <c r="F283" s="9"/>
    </row>
    <row r="284" spans="1:6" ht="12.75" customHeight="1" x14ac:dyDescent="0.25">
      <c r="A284" s="22"/>
      <c r="B284" s="1"/>
      <c r="C284" s="1"/>
      <c r="D284" s="2"/>
      <c r="E284" s="2"/>
      <c r="F284" s="9"/>
    </row>
    <row r="285" spans="1:6" ht="12.75" customHeight="1" x14ac:dyDescent="0.25">
      <c r="A285" s="22"/>
      <c r="B285" s="1"/>
      <c r="C285" s="1"/>
      <c r="D285" s="2"/>
      <c r="E285" s="2"/>
      <c r="F285" s="9"/>
    </row>
    <row r="286" spans="1:6" ht="12.75" customHeight="1" x14ac:dyDescent="0.25">
      <c r="A286" s="22"/>
      <c r="B286" s="1"/>
      <c r="C286" s="1"/>
      <c r="D286" s="2"/>
      <c r="E286" s="2"/>
      <c r="F286" s="9"/>
    </row>
    <row r="287" spans="1:6" ht="12.75" customHeight="1" x14ac:dyDescent="0.25">
      <c r="A287" s="22"/>
      <c r="B287" s="1"/>
      <c r="C287" s="1"/>
      <c r="D287" s="2"/>
      <c r="E287" s="2"/>
      <c r="F287" s="9"/>
    </row>
    <row r="288" spans="1:6" ht="12.75" customHeight="1" x14ac:dyDescent="0.25">
      <c r="A288" s="22"/>
      <c r="B288" s="1"/>
      <c r="C288" s="1"/>
      <c r="D288" s="2"/>
      <c r="E288" s="2"/>
      <c r="F288" s="9"/>
    </row>
    <row r="289" spans="1:6" ht="12.75" customHeight="1" x14ac:dyDescent="0.25">
      <c r="A289" s="22"/>
      <c r="B289" s="1"/>
      <c r="C289" s="1"/>
      <c r="D289" s="2"/>
      <c r="E289" s="2"/>
      <c r="F289" s="9"/>
    </row>
    <row r="290" spans="1:6" ht="12.75" customHeight="1" x14ac:dyDescent="0.25">
      <c r="A290" s="22"/>
      <c r="B290" s="1"/>
      <c r="C290" s="1"/>
      <c r="D290" s="2"/>
      <c r="E290" s="2"/>
      <c r="F290" s="9"/>
    </row>
    <row r="291" spans="1:6" ht="12.75" customHeight="1" x14ac:dyDescent="0.25">
      <c r="A291" s="22"/>
      <c r="B291" s="1"/>
      <c r="C291" s="1"/>
      <c r="D291" s="2"/>
      <c r="E291" s="2"/>
      <c r="F291" s="9"/>
    </row>
    <row r="292" spans="1:6" ht="12.75" customHeight="1" x14ac:dyDescent="0.25">
      <c r="A292" s="22"/>
      <c r="B292" s="1"/>
      <c r="C292" s="1"/>
      <c r="D292" s="2"/>
      <c r="E292" s="2"/>
      <c r="F292" s="9"/>
    </row>
    <row r="293" spans="1:6" ht="12.75" customHeight="1" x14ac:dyDescent="0.25">
      <c r="A293" s="22"/>
      <c r="B293" s="1"/>
      <c r="C293" s="1"/>
      <c r="D293" s="2"/>
      <c r="E293" s="2"/>
      <c r="F293" s="9"/>
    </row>
    <row r="294" spans="1:6" ht="12.75" customHeight="1" x14ac:dyDescent="0.25">
      <c r="A294" s="22"/>
      <c r="B294" s="1"/>
      <c r="C294" s="1"/>
      <c r="D294" s="2"/>
      <c r="E294" s="2"/>
      <c r="F294" s="9"/>
    </row>
    <row r="295" spans="1:6" ht="12.75" customHeight="1" x14ac:dyDescent="0.25">
      <c r="A295" s="22"/>
      <c r="B295" s="1"/>
      <c r="C295" s="1"/>
      <c r="D295" s="2"/>
      <c r="E295" s="2"/>
      <c r="F295" s="9"/>
    </row>
    <row r="296" spans="1:6" ht="12.75" customHeight="1" x14ac:dyDescent="0.25">
      <c r="A296" s="22"/>
      <c r="B296" s="1"/>
      <c r="C296" s="1"/>
      <c r="D296" s="2"/>
      <c r="E296" s="2"/>
      <c r="F296" s="9"/>
    </row>
    <row r="297" spans="1:6" ht="12.75" customHeight="1" x14ac:dyDescent="0.25">
      <c r="A297" s="22"/>
      <c r="B297" s="1"/>
      <c r="C297" s="1"/>
      <c r="D297" s="2"/>
      <c r="E297" s="2"/>
      <c r="F297" s="9"/>
    </row>
    <row r="298" spans="1:6" ht="12.75" customHeight="1" x14ac:dyDescent="0.25">
      <c r="A298" s="22"/>
      <c r="B298" s="1"/>
      <c r="C298" s="1"/>
      <c r="D298" s="2"/>
      <c r="E298" s="2"/>
      <c r="F298" s="9"/>
    </row>
    <row r="299" spans="1:6" ht="12.75" customHeight="1" x14ac:dyDescent="0.25">
      <c r="A299" s="22"/>
      <c r="B299" s="1"/>
      <c r="C299" s="1"/>
      <c r="D299" s="2"/>
      <c r="E299" s="2"/>
      <c r="F299" s="9"/>
    </row>
    <row r="300" spans="1:6" ht="12.75" customHeight="1" x14ac:dyDescent="0.25">
      <c r="A300" s="22"/>
      <c r="B300" s="1"/>
      <c r="C300" s="1"/>
      <c r="D300" s="2"/>
      <c r="E300" s="2"/>
      <c r="F300" s="9"/>
    </row>
    <row r="301" spans="1:6" ht="12.75" customHeight="1" x14ac:dyDescent="0.25">
      <c r="A301" s="22"/>
      <c r="B301" s="1"/>
      <c r="C301" s="1"/>
      <c r="D301" s="2"/>
      <c r="E301" s="2"/>
      <c r="F301" s="9"/>
    </row>
    <row r="302" spans="1:6" ht="12.75" customHeight="1" x14ac:dyDescent="0.25">
      <c r="A302" s="22"/>
      <c r="B302" s="1"/>
      <c r="C302" s="1"/>
      <c r="D302" s="2"/>
      <c r="E302" s="2"/>
      <c r="F302" s="9"/>
    </row>
    <row r="303" spans="1:6" ht="12.75" customHeight="1" x14ac:dyDescent="0.25">
      <c r="A303" s="22"/>
      <c r="B303" s="1"/>
      <c r="C303" s="1"/>
      <c r="D303" s="2"/>
      <c r="E303" s="2"/>
      <c r="F303" s="9"/>
    </row>
    <row r="304" spans="1:6" ht="12.75" customHeight="1" x14ac:dyDescent="0.25">
      <c r="A304" s="22"/>
      <c r="B304" s="1"/>
      <c r="C304" s="1"/>
      <c r="D304" s="2"/>
      <c r="E304" s="2"/>
      <c r="F304" s="9"/>
    </row>
    <row r="305" spans="1:6" ht="12.75" customHeight="1" x14ac:dyDescent="0.25">
      <c r="A305" s="22"/>
      <c r="B305" s="1"/>
      <c r="C305" s="1"/>
      <c r="D305" s="2"/>
      <c r="E305" s="2"/>
      <c r="F305" s="9"/>
    </row>
    <row r="306" spans="1:6" ht="12.75" customHeight="1" x14ac:dyDescent="0.25">
      <c r="A306" s="22"/>
      <c r="B306" s="1"/>
      <c r="C306" s="1"/>
      <c r="D306" s="2"/>
      <c r="E306" s="2"/>
      <c r="F306" s="9"/>
    </row>
    <row r="307" spans="1:6" ht="12.75" customHeight="1" x14ac:dyDescent="0.25">
      <c r="A307" s="22"/>
      <c r="B307" s="1"/>
      <c r="C307" s="1"/>
      <c r="D307" s="2"/>
      <c r="E307" s="2"/>
      <c r="F307" s="9"/>
    </row>
    <row r="308" spans="1:6" ht="12.75" customHeight="1" x14ac:dyDescent="0.25">
      <c r="A308" s="22"/>
      <c r="B308" s="1"/>
      <c r="C308" s="1"/>
      <c r="D308" s="2"/>
      <c r="E308" s="2"/>
      <c r="F308" s="9"/>
    </row>
    <row r="309" spans="1:6" ht="12.75" customHeight="1" x14ac:dyDescent="0.25">
      <c r="A309" s="22"/>
      <c r="B309" s="1"/>
      <c r="C309" s="1"/>
      <c r="D309" s="2"/>
      <c r="E309" s="2"/>
      <c r="F309" s="9"/>
    </row>
    <row r="310" spans="1:6" ht="12.75" customHeight="1" x14ac:dyDescent="0.25">
      <c r="A310" s="22"/>
      <c r="B310" s="1"/>
      <c r="C310" s="1"/>
      <c r="D310" s="2"/>
      <c r="E310" s="2"/>
      <c r="F310" s="9"/>
    </row>
    <row r="311" spans="1:6" ht="12.75" customHeight="1" x14ac:dyDescent="0.25">
      <c r="A311" s="22"/>
      <c r="B311" s="1"/>
      <c r="C311" s="1"/>
      <c r="D311" s="2"/>
      <c r="E311" s="2"/>
      <c r="F311" s="9"/>
    </row>
    <row r="312" spans="1:6" ht="12.75" customHeight="1" x14ac:dyDescent="0.25">
      <c r="A312" s="22"/>
      <c r="B312" s="1"/>
      <c r="C312" s="1"/>
      <c r="D312" s="2"/>
      <c r="E312" s="2"/>
      <c r="F312" s="9"/>
    </row>
    <row r="313" spans="1:6" ht="12.75" customHeight="1" x14ac:dyDescent="0.25">
      <c r="A313" s="22"/>
      <c r="B313" s="1"/>
      <c r="C313" s="1"/>
      <c r="D313" s="2"/>
      <c r="E313" s="2"/>
      <c r="F313" s="9"/>
    </row>
    <row r="314" spans="1:6" ht="12.75" customHeight="1" x14ac:dyDescent="0.25">
      <c r="A314" s="22"/>
      <c r="B314" s="1"/>
      <c r="C314" s="1"/>
      <c r="D314" s="2"/>
      <c r="E314" s="2"/>
      <c r="F314" s="9"/>
    </row>
    <row r="315" spans="1:6" ht="12.75" customHeight="1" x14ac:dyDescent="0.25">
      <c r="A315" s="22"/>
      <c r="B315" s="1"/>
      <c r="C315" s="1"/>
      <c r="D315" s="2"/>
      <c r="E315" s="2"/>
      <c r="F315" s="9"/>
    </row>
    <row r="316" spans="1:6" ht="12.75" customHeight="1" x14ac:dyDescent="0.25">
      <c r="A316" s="22"/>
      <c r="B316" s="1"/>
      <c r="C316" s="1"/>
      <c r="D316" s="2"/>
      <c r="E316" s="2"/>
      <c r="F316" s="9"/>
    </row>
    <row r="317" spans="1:6" ht="12.75" customHeight="1" x14ac:dyDescent="0.25">
      <c r="A317" s="22"/>
      <c r="B317" s="1"/>
      <c r="C317" s="1"/>
      <c r="D317" s="2"/>
      <c r="E317" s="2"/>
      <c r="F317" s="9"/>
    </row>
    <row r="318" spans="1:6" ht="12.75" customHeight="1" x14ac:dyDescent="0.25">
      <c r="A318" s="22"/>
      <c r="B318" s="1"/>
      <c r="C318" s="1"/>
      <c r="D318" s="2"/>
      <c r="E318" s="2"/>
      <c r="F318" s="9"/>
    </row>
    <row r="319" spans="1:6" ht="12.75" customHeight="1" x14ac:dyDescent="0.25">
      <c r="A319" s="22"/>
      <c r="B319" s="1"/>
      <c r="C319" s="1"/>
      <c r="D319" s="2"/>
      <c r="E319" s="2"/>
      <c r="F319" s="9"/>
    </row>
    <row r="320" spans="1:6" ht="12.75" customHeight="1" x14ac:dyDescent="0.25">
      <c r="A320" s="22"/>
      <c r="B320" s="1"/>
      <c r="C320" s="1"/>
      <c r="D320" s="2"/>
      <c r="E320" s="2"/>
      <c r="F320" s="9"/>
    </row>
    <row r="321" spans="1:6" ht="12.75" customHeight="1" x14ac:dyDescent="0.25">
      <c r="A321" s="22"/>
      <c r="B321" s="1"/>
      <c r="C321" s="1"/>
      <c r="D321" s="2"/>
      <c r="E321" s="2"/>
      <c r="F321" s="9"/>
    </row>
    <row r="322" spans="1:6" ht="12.75" customHeight="1" x14ac:dyDescent="0.25">
      <c r="A322" s="22"/>
      <c r="B322" s="1"/>
      <c r="C322" s="1"/>
      <c r="D322" s="2"/>
      <c r="E322" s="2"/>
      <c r="F322" s="9"/>
    </row>
    <row r="323" spans="1:6" ht="12.75" customHeight="1" x14ac:dyDescent="0.25">
      <c r="A323" s="22"/>
      <c r="B323" s="1"/>
      <c r="C323" s="1"/>
      <c r="D323" s="2"/>
      <c r="E323" s="2"/>
      <c r="F323" s="9"/>
    </row>
    <row r="324" spans="1:6" ht="12.75" customHeight="1" x14ac:dyDescent="0.25">
      <c r="A324" s="22"/>
      <c r="B324" s="1"/>
      <c r="C324" s="1"/>
      <c r="D324" s="2"/>
      <c r="E324" s="2"/>
      <c r="F324" s="9"/>
    </row>
    <row r="325" spans="1:6" ht="12.75" customHeight="1" x14ac:dyDescent="0.25">
      <c r="A325" s="22"/>
      <c r="B325" s="1"/>
      <c r="C325" s="1"/>
      <c r="D325" s="2"/>
      <c r="E325" s="2"/>
      <c r="F325" s="9"/>
    </row>
    <row r="326" spans="1:6" ht="12.75" customHeight="1" x14ac:dyDescent="0.25">
      <c r="A326" s="22"/>
      <c r="B326" s="1"/>
      <c r="C326" s="1"/>
      <c r="D326" s="2"/>
      <c r="E326" s="2"/>
      <c r="F326" s="9"/>
    </row>
    <row r="327" spans="1:6" ht="12.75" customHeight="1" x14ac:dyDescent="0.25">
      <c r="A327" s="22"/>
      <c r="B327" s="1"/>
      <c r="C327" s="1"/>
      <c r="D327" s="2"/>
      <c r="E327" s="2"/>
      <c r="F327" s="9"/>
    </row>
    <row r="328" spans="1:6" ht="12.75" customHeight="1" x14ac:dyDescent="0.25">
      <c r="A328" s="22"/>
      <c r="B328" s="1"/>
      <c r="C328" s="1"/>
      <c r="D328" s="2"/>
      <c r="E328" s="2"/>
      <c r="F328" s="9"/>
    </row>
    <row r="329" spans="1:6" ht="12.75" customHeight="1" x14ac:dyDescent="0.25">
      <c r="A329" s="22"/>
      <c r="B329" s="1"/>
      <c r="C329" s="1"/>
      <c r="D329" s="2"/>
      <c r="E329" s="2"/>
      <c r="F329" s="9"/>
    </row>
    <row r="330" spans="1:6" ht="12.75" customHeight="1" x14ac:dyDescent="0.25">
      <c r="A330" s="22"/>
      <c r="B330" s="1"/>
      <c r="C330" s="1"/>
      <c r="D330" s="2"/>
      <c r="E330" s="2"/>
      <c r="F330" s="9"/>
    </row>
    <row r="331" spans="1:6" ht="12.75" customHeight="1" x14ac:dyDescent="0.25">
      <c r="A331" s="22"/>
      <c r="B331" s="1"/>
      <c r="C331" s="1"/>
      <c r="D331" s="2"/>
      <c r="E331" s="2"/>
      <c r="F331" s="9"/>
    </row>
    <row r="332" spans="1:6" ht="12.75" customHeight="1" x14ac:dyDescent="0.25">
      <c r="A332" s="22"/>
      <c r="B332" s="1"/>
      <c r="C332" s="1"/>
      <c r="D332" s="2"/>
      <c r="E332" s="2"/>
      <c r="F332" s="9"/>
    </row>
    <row r="333" spans="1:6" ht="12.75" customHeight="1" x14ac:dyDescent="0.25">
      <c r="A333" s="22"/>
      <c r="B333" s="1"/>
      <c r="C333" s="1"/>
      <c r="D333" s="2"/>
      <c r="E333" s="2"/>
      <c r="F333" s="9"/>
    </row>
    <row r="334" spans="1:6" ht="12.75" customHeight="1" x14ac:dyDescent="0.25">
      <c r="A334" s="22"/>
      <c r="B334" s="1"/>
      <c r="C334" s="1"/>
      <c r="D334" s="2"/>
      <c r="E334" s="2"/>
      <c r="F334" s="9"/>
    </row>
    <row r="335" spans="1:6" ht="12.75" customHeight="1" x14ac:dyDescent="0.25">
      <c r="A335" s="22"/>
      <c r="B335" s="1"/>
      <c r="C335" s="1"/>
      <c r="D335" s="2"/>
      <c r="E335" s="2"/>
      <c r="F335" s="9"/>
    </row>
    <row r="336" spans="1:6" ht="12.75" customHeight="1" x14ac:dyDescent="0.25">
      <c r="A336" s="22"/>
      <c r="B336" s="1"/>
      <c r="C336" s="1"/>
      <c r="D336" s="2"/>
      <c r="E336" s="2"/>
      <c r="F336" s="9"/>
    </row>
    <row r="337" spans="1:6" ht="12.75" customHeight="1" x14ac:dyDescent="0.25">
      <c r="A337" s="22"/>
      <c r="B337" s="1"/>
      <c r="C337" s="1"/>
      <c r="D337" s="2"/>
      <c r="E337" s="2"/>
      <c r="F337" s="9"/>
    </row>
    <row r="338" spans="1:6" ht="12.75" customHeight="1" x14ac:dyDescent="0.25">
      <c r="A338" s="22"/>
      <c r="B338" s="1"/>
      <c r="C338" s="1"/>
      <c r="D338" s="2"/>
      <c r="E338" s="2"/>
      <c r="F338" s="9"/>
    </row>
    <row r="339" spans="1:6" ht="12.75" customHeight="1" x14ac:dyDescent="0.25">
      <c r="A339" s="22"/>
      <c r="B339" s="1"/>
      <c r="C339" s="1"/>
      <c r="D339" s="2"/>
      <c r="E339" s="2"/>
      <c r="F339" s="9"/>
    </row>
    <row r="340" spans="1:6" ht="12.75" customHeight="1" x14ac:dyDescent="0.25">
      <c r="A340" s="22"/>
      <c r="B340" s="1"/>
      <c r="C340" s="1"/>
      <c r="D340" s="2"/>
      <c r="E340" s="2"/>
      <c r="F340" s="9"/>
    </row>
    <row r="341" spans="1:6" ht="12.75" customHeight="1" x14ac:dyDescent="0.25">
      <c r="A341" s="22"/>
      <c r="B341" s="1"/>
      <c r="C341" s="1"/>
      <c r="D341" s="2"/>
      <c r="E341" s="2"/>
      <c r="F341" s="9"/>
    </row>
    <row r="342" spans="1:6" ht="12.75" customHeight="1" x14ac:dyDescent="0.25">
      <c r="A342" s="22"/>
      <c r="B342" s="1"/>
      <c r="C342" s="1"/>
      <c r="D342" s="2"/>
      <c r="E342" s="2"/>
      <c r="F342" s="9"/>
    </row>
    <row r="343" spans="1:6" ht="12.75" customHeight="1" x14ac:dyDescent="0.25">
      <c r="A343" s="22"/>
      <c r="B343" s="1"/>
      <c r="C343" s="1"/>
      <c r="D343" s="2"/>
      <c r="E343" s="2"/>
      <c r="F343" s="9"/>
    </row>
    <row r="344" spans="1:6" ht="12.75" customHeight="1" x14ac:dyDescent="0.25">
      <c r="A344" s="22"/>
      <c r="B344" s="1"/>
      <c r="C344" s="1"/>
      <c r="D344" s="2"/>
      <c r="E344" s="2"/>
      <c r="F344" s="9"/>
    </row>
    <row r="345" spans="1:6" ht="12.75" customHeight="1" x14ac:dyDescent="0.25">
      <c r="A345" s="22"/>
      <c r="B345" s="1"/>
      <c r="C345" s="1"/>
      <c r="D345" s="2"/>
      <c r="E345" s="2"/>
      <c r="F345" s="9"/>
    </row>
    <row r="346" spans="1:6" ht="12.75" customHeight="1" x14ac:dyDescent="0.25">
      <c r="A346" s="22"/>
      <c r="B346" s="1"/>
      <c r="C346" s="1"/>
      <c r="D346" s="2"/>
      <c r="E346" s="2"/>
      <c r="F346" s="9"/>
    </row>
    <row r="347" spans="1:6" ht="12.75" customHeight="1" x14ac:dyDescent="0.25">
      <c r="A347" s="22"/>
      <c r="B347" s="1"/>
      <c r="C347" s="1"/>
      <c r="D347" s="2"/>
      <c r="E347" s="2"/>
      <c r="F347" s="9"/>
    </row>
    <row r="348" spans="1:6" ht="12.75" customHeight="1" x14ac:dyDescent="0.25">
      <c r="A348" s="22"/>
      <c r="B348" s="1"/>
      <c r="C348" s="1"/>
      <c r="D348" s="2"/>
      <c r="E348" s="2"/>
      <c r="F348" s="9"/>
    </row>
    <row r="349" spans="1:6" ht="12.75" customHeight="1" x14ac:dyDescent="0.25">
      <c r="A349" s="22"/>
      <c r="B349" s="1"/>
      <c r="C349" s="1"/>
      <c r="D349" s="2"/>
      <c r="E349" s="2"/>
      <c r="F349" s="9"/>
    </row>
    <row r="350" spans="1:6" ht="12.75" customHeight="1" x14ac:dyDescent="0.25">
      <c r="A350" s="22"/>
      <c r="B350" s="1"/>
      <c r="C350" s="1"/>
      <c r="D350" s="2"/>
      <c r="E350" s="2"/>
      <c r="F350" s="9"/>
    </row>
    <row r="351" spans="1:6" ht="12.75" customHeight="1" x14ac:dyDescent="0.25">
      <c r="A351" s="22"/>
      <c r="B351" s="1"/>
      <c r="C351" s="1"/>
      <c r="D351" s="2"/>
      <c r="E351" s="2"/>
      <c r="F351" s="9"/>
    </row>
    <row r="352" spans="1:6" ht="12.75" customHeight="1" x14ac:dyDescent="0.25">
      <c r="A352" s="22"/>
      <c r="B352" s="1"/>
      <c r="C352" s="1"/>
      <c r="D352" s="2"/>
      <c r="E352" s="2"/>
      <c r="F352" s="9"/>
    </row>
    <row r="353" spans="1:6" ht="12.75" customHeight="1" x14ac:dyDescent="0.25">
      <c r="A353" s="22"/>
      <c r="B353" s="1"/>
      <c r="C353" s="1"/>
      <c r="D353" s="2"/>
      <c r="E353" s="2"/>
      <c r="F353" s="9"/>
    </row>
    <row r="354" spans="1:6" ht="12.75" customHeight="1" x14ac:dyDescent="0.25">
      <c r="A354" s="22"/>
      <c r="B354" s="1"/>
      <c r="C354" s="1"/>
      <c r="D354" s="2"/>
      <c r="E354" s="2"/>
      <c r="F354" s="9"/>
    </row>
    <row r="355" spans="1:6" ht="12.75" customHeight="1" x14ac:dyDescent="0.25">
      <c r="A355" s="22"/>
      <c r="B355" s="1"/>
      <c r="C355" s="1"/>
      <c r="D355" s="2"/>
      <c r="E355" s="2"/>
      <c r="F355" s="9"/>
    </row>
    <row r="356" spans="1:6" ht="12.75" customHeight="1" x14ac:dyDescent="0.25">
      <c r="A356" s="22"/>
      <c r="B356" s="1"/>
      <c r="C356" s="1"/>
      <c r="D356" s="2"/>
      <c r="E356" s="2"/>
      <c r="F356" s="9"/>
    </row>
    <row r="357" spans="1:6" ht="12.75" customHeight="1" x14ac:dyDescent="0.25">
      <c r="A357" s="22"/>
      <c r="B357" s="1"/>
      <c r="C357" s="1"/>
      <c r="D357" s="2"/>
      <c r="E357" s="2"/>
      <c r="F357" s="9"/>
    </row>
    <row r="358" spans="1:6" ht="12.75" customHeight="1" x14ac:dyDescent="0.25">
      <c r="A358" s="22"/>
      <c r="B358" s="1"/>
      <c r="C358" s="1"/>
      <c r="D358" s="2"/>
      <c r="E358" s="2"/>
      <c r="F358" s="9"/>
    </row>
    <row r="359" spans="1:6" ht="12.75" customHeight="1" x14ac:dyDescent="0.25">
      <c r="A359" s="22"/>
      <c r="B359" s="1"/>
      <c r="C359" s="1"/>
      <c r="D359" s="2"/>
      <c r="E359" s="2"/>
      <c r="F359" s="9"/>
    </row>
    <row r="360" spans="1:6" ht="12.75" customHeight="1" x14ac:dyDescent="0.25">
      <c r="A360" s="22"/>
      <c r="B360" s="1"/>
      <c r="C360" s="1"/>
      <c r="D360" s="2"/>
      <c r="E360" s="2"/>
      <c r="F360" s="9"/>
    </row>
    <row r="361" spans="1:6" ht="12.75" customHeight="1" x14ac:dyDescent="0.25">
      <c r="A361" s="22"/>
      <c r="B361" s="1"/>
      <c r="C361" s="1"/>
      <c r="D361" s="2"/>
      <c r="E361" s="2"/>
      <c r="F361" s="9"/>
    </row>
    <row r="362" spans="1:6" ht="12.75" customHeight="1" x14ac:dyDescent="0.25">
      <c r="A362" s="22"/>
      <c r="B362" s="1"/>
      <c r="C362" s="1"/>
      <c r="D362" s="2"/>
      <c r="E362" s="2"/>
      <c r="F362" s="9"/>
    </row>
    <row r="363" spans="1:6" ht="12.75" customHeight="1" x14ac:dyDescent="0.25">
      <c r="A363" s="22"/>
      <c r="B363" s="1"/>
      <c r="C363" s="1"/>
      <c r="D363" s="2"/>
      <c r="E363" s="2"/>
      <c r="F363" s="9"/>
    </row>
    <row r="364" spans="1:6" ht="12.75" customHeight="1" x14ac:dyDescent="0.25">
      <c r="A364" s="22"/>
      <c r="B364" s="1"/>
      <c r="C364" s="1"/>
      <c r="D364" s="2"/>
      <c r="E364" s="2"/>
      <c r="F364" s="9"/>
    </row>
    <row r="365" spans="1:6" ht="12.75" customHeight="1" x14ac:dyDescent="0.25">
      <c r="A365" s="22"/>
      <c r="B365" s="1"/>
      <c r="C365" s="1"/>
      <c r="D365" s="2"/>
      <c r="E365" s="2"/>
      <c r="F365" s="9"/>
    </row>
    <row r="366" spans="1:6" ht="12.75" customHeight="1" x14ac:dyDescent="0.25">
      <c r="A366" s="22"/>
      <c r="B366" s="1"/>
      <c r="C366" s="1"/>
      <c r="D366" s="2"/>
      <c r="E366" s="2"/>
      <c r="F366" s="9"/>
    </row>
    <row r="367" spans="1:6" ht="12.75" customHeight="1" x14ac:dyDescent="0.25">
      <c r="A367" s="22"/>
      <c r="B367" s="1"/>
      <c r="C367" s="1"/>
      <c r="D367" s="2"/>
      <c r="E367" s="2"/>
      <c r="F367" s="9"/>
    </row>
    <row r="368" spans="1:6" ht="12.75" customHeight="1" x14ac:dyDescent="0.25">
      <c r="A368" s="22"/>
      <c r="B368" s="1"/>
      <c r="C368" s="1"/>
      <c r="D368" s="2"/>
      <c r="E368" s="2"/>
      <c r="F368" s="9"/>
    </row>
    <row r="369" spans="1:6" ht="12.75" customHeight="1" x14ac:dyDescent="0.25">
      <c r="A369" s="22"/>
      <c r="B369" s="1"/>
      <c r="C369" s="1"/>
      <c r="D369" s="2"/>
      <c r="E369" s="2"/>
      <c r="F369" s="9"/>
    </row>
    <row r="370" spans="1:6" ht="12.75" customHeight="1" x14ac:dyDescent="0.25">
      <c r="A370" s="22"/>
      <c r="B370" s="1"/>
      <c r="C370" s="1"/>
      <c r="D370" s="2"/>
      <c r="E370" s="2"/>
      <c r="F370" s="9"/>
    </row>
    <row r="371" spans="1:6" ht="12.75" customHeight="1" x14ac:dyDescent="0.25">
      <c r="A371" s="22"/>
      <c r="B371" s="1"/>
      <c r="C371" s="1"/>
      <c r="D371" s="2"/>
      <c r="E371" s="2"/>
      <c r="F371" s="9"/>
    </row>
    <row r="372" spans="1:6" ht="12.75" customHeight="1" x14ac:dyDescent="0.25">
      <c r="A372" s="22"/>
      <c r="B372" s="1"/>
      <c r="C372" s="1"/>
      <c r="D372" s="2"/>
      <c r="E372" s="2"/>
      <c r="F372" s="9"/>
    </row>
    <row r="373" spans="1:6" ht="12.75" customHeight="1" x14ac:dyDescent="0.25">
      <c r="A373" s="22"/>
      <c r="B373" s="1"/>
      <c r="C373" s="1"/>
      <c r="D373" s="2"/>
      <c r="E373" s="2"/>
      <c r="F373" s="9"/>
    </row>
    <row r="374" spans="1:6" ht="12.75" customHeight="1" x14ac:dyDescent="0.25">
      <c r="A374" s="22"/>
      <c r="B374" s="1"/>
      <c r="C374" s="1"/>
      <c r="D374" s="2"/>
      <c r="E374" s="2"/>
      <c r="F374" s="9"/>
    </row>
    <row r="375" spans="1:6" ht="12.75" customHeight="1" x14ac:dyDescent="0.25">
      <c r="A375" s="22"/>
      <c r="B375" s="1"/>
      <c r="C375" s="1"/>
      <c r="D375" s="2"/>
      <c r="E375" s="2"/>
      <c r="F375" s="9"/>
    </row>
    <row r="376" spans="1:6" ht="12.75" customHeight="1" x14ac:dyDescent="0.25">
      <c r="A376" s="22"/>
      <c r="B376" s="1"/>
      <c r="C376" s="1"/>
      <c r="D376" s="2"/>
      <c r="E376" s="2"/>
      <c r="F376" s="9"/>
    </row>
    <row r="377" spans="1:6" ht="12.75" customHeight="1" x14ac:dyDescent="0.25">
      <c r="A377" s="22"/>
      <c r="B377" s="1"/>
      <c r="C377" s="1"/>
      <c r="D377" s="2"/>
      <c r="E377" s="2"/>
      <c r="F377" s="9"/>
    </row>
    <row r="378" spans="1:6" ht="12.75" customHeight="1" x14ac:dyDescent="0.25">
      <c r="A378" s="22"/>
      <c r="B378" s="1"/>
      <c r="C378" s="1"/>
      <c r="D378" s="2"/>
      <c r="E378" s="2"/>
      <c r="F378" s="9"/>
    </row>
    <row r="379" spans="1:6" ht="12.75" customHeight="1" x14ac:dyDescent="0.25">
      <c r="A379" s="22"/>
      <c r="B379" s="1"/>
      <c r="C379" s="1"/>
      <c r="D379" s="2"/>
      <c r="E379" s="2"/>
      <c r="F379" s="9"/>
    </row>
    <row r="380" spans="1:6" ht="12.75" customHeight="1" x14ac:dyDescent="0.25">
      <c r="A380" s="22"/>
      <c r="B380" s="1"/>
      <c r="C380" s="1"/>
      <c r="D380" s="2"/>
      <c r="E380" s="2"/>
      <c r="F380" s="9"/>
    </row>
    <row r="381" spans="1:6" ht="12.75" customHeight="1" x14ac:dyDescent="0.25">
      <c r="A381" s="22"/>
      <c r="B381" s="1"/>
      <c r="C381" s="1"/>
      <c r="D381" s="2"/>
      <c r="E381" s="2"/>
      <c r="F381" s="9"/>
    </row>
    <row r="382" spans="1:6" ht="12.75" customHeight="1" x14ac:dyDescent="0.25">
      <c r="A382" s="22"/>
      <c r="B382" s="1"/>
      <c r="C382" s="1"/>
      <c r="D382" s="2"/>
      <c r="E382" s="2"/>
      <c r="F382" s="9"/>
    </row>
    <row r="383" spans="1:6" ht="12.75" customHeight="1" x14ac:dyDescent="0.25">
      <c r="A383" s="22"/>
      <c r="B383" s="1"/>
      <c r="C383" s="1"/>
      <c r="D383" s="2"/>
      <c r="E383" s="2"/>
      <c r="F383" s="9"/>
    </row>
    <row r="384" spans="1:6" ht="12.75" customHeight="1" x14ac:dyDescent="0.25">
      <c r="A384" s="22"/>
      <c r="B384" s="1"/>
      <c r="C384" s="1"/>
      <c r="D384" s="2"/>
      <c r="E384" s="2"/>
      <c r="F384" s="9"/>
    </row>
    <row r="385" spans="1:6" ht="12.75" customHeight="1" x14ac:dyDescent="0.25">
      <c r="A385" s="22"/>
      <c r="B385" s="1"/>
      <c r="C385" s="1"/>
      <c r="D385" s="2"/>
      <c r="E385" s="2"/>
      <c r="F385" s="9"/>
    </row>
    <row r="386" spans="1:6" ht="12.75" customHeight="1" x14ac:dyDescent="0.25">
      <c r="A386" s="22"/>
      <c r="B386" s="1"/>
      <c r="C386" s="1"/>
      <c r="D386" s="2"/>
      <c r="E386" s="2"/>
      <c r="F386" s="9"/>
    </row>
    <row r="387" spans="1:6" ht="12.75" customHeight="1" x14ac:dyDescent="0.25">
      <c r="A387" s="22"/>
      <c r="B387" s="1"/>
      <c r="C387" s="1"/>
      <c r="D387" s="2"/>
      <c r="E387" s="2"/>
      <c r="F387" s="9"/>
    </row>
    <row r="388" spans="1:6" ht="12.75" customHeight="1" x14ac:dyDescent="0.25">
      <c r="A388" s="22"/>
      <c r="B388" s="1"/>
      <c r="C388" s="1"/>
      <c r="D388" s="2"/>
      <c r="E388" s="2"/>
      <c r="F388" s="9"/>
    </row>
    <row r="389" spans="1:6" ht="12.75" customHeight="1" x14ac:dyDescent="0.25">
      <c r="A389" s="22"/>
      <c r="B389" s="1"/>
      <c r="C389" s="1"/>
      <c r="D389" s="2"/>
      <c r="E389" s="2"/>
      <c r="F389" s="9"/>
    </row>
    <row r="390" spans="1:6" ht="12.75" customHeight="1" x14ac:dyDescent="0.25">
      <c r="A390" s="22"/>
      <c r="B390" s="1"/>
      <c r="C390" s="1"/>
      <c r="D390" s="2"/>
      <c r="E390" s="2"/>
      <c r="F390" s="9"/>
    </row>
    <row r="391" spans="1:6" ht="12.75" customHeight="1" x14ac:dyDescent="0.25">
      <c r="A391" s="22"/>
      <c r="B391" s="1"/>
      <c r="C391" s="1"/>
      <c r="D391" s="2"/>
      <c r="E391" s="2"/>
      <c r="F391" s="9"/>
    </row>
    <row r="392" spans="1:6" ht="12.75" customHeight="1" x14ac:dyDescent="0.25">
      <c r="A392" s="22"/>
      <c r="B392" s="1"/>
      <c r="C392" s="1"/>
      <c r="D392" s="2"/>
      <c r="E392" s="2"/>
      <c r="F392" s="9"/>
    </row>
    <row r="393" spans="1:6" ht="12.75" customHeight="1" x14ac:dyDescent="0.25">
      <c r="A393" s="22"/>
      <c r="B393" s="1"/>
      <c r="C393" s="1"/>
      <c r="D393" s="2"/>
      <c r="E393" s="2"/>
      <c r="F393" s="9"/>
    </row>
    <row r="394" spans="1:6" ht="12.75" customHeight="1" x14ac:dyDescent="0.25">
      <c r="A394" s="22"/>
      <c r="B394" s="1"/>
      <c r="C394" s="1"/>
      <c r="D394" s="2"/>
      <c r="E394" s="2"/>
      <c r="F394" s="9"/>
    </row>
    <row r="395" spans="1:6" ht="12.75" customHeight="1" x14ac:dyDescent="0.25">
      <c r="A395" s="22"/>
      <c r="B395" s="1"/>
      <c r="C395" s="1"/>
      <c r="D395" s="2"/>
      <c r="E395" s="2"/>
      <c r="F395" s="9"/>
    </row>
    <row r="396" spans="1:6" ht="12.75" customHeight="1" x14ac:dyDescent="0.25">
      <c r="A396" s="22"/>
      <c r="B396" s="1"/>
      <c r="C396" s="1"/>
      <c r="D396" s="2"/>
      <c r="E396" s="2"/>
      <c r="F396" s="9"/>
    </row>
    <row r="397" spans="1:6" ht="12.75" customHeight="1" x14ac:dyDescent="0.25">
      <c r="A397" s="22"/>
      <c r="B397" s="1"/>
      <c r="C397" s="1"/>
      <c r="D397" s="2"/>
      <c r="E397" s="2"/>
      <c r="F397" s="9"/>
    </row>
    <row r="398" spans="1:6" ht="12.75" customHeight="1" x14ac:dyDescent="0.25">
      <c r="A398" s="22"/>
      <c r="B398" s="1"/>
      <c r="C398" s="1"/>
      <c r="D398" s="2"/>
      <c r="E398" s="2"/>
      <c r="F398" s="9"/>
    </row>
    <row r="399" spans="1:6" ht="12.75" customHeight="1" x14ac:dyDescent="0.25">
      <c r="A399" s="22"/>
      <c r="B399" s="1"/>
      <c r="C399" s="1"/>
      <c r="D399" s="2"/>
      <c r="E399" s="2"/>
      <c r="F399" s="9"/>
    </row>
    <row r="400" spans="1:6" ht="12.75" customHeight="1" x14ac:dyDescent="0.25">
      <c r="A400" s="22"/>
      <c r="B400" s="1"/>
      <c r="C400" s="1"/>
      <c r="D400" s="2"/>
      <c r="E400" s="2"/>
      <c r="F400" s="9"/>
    </row>
    <row r="401" spans="1:6" ht="12.75" customHeight="1" x14ac:dyDescent="0.25">
      <c r="A401" s="22"/>
      <c r="B401" s="1"/>
      <c r="C401" s="1"/>
      <c r="D401" s="2"/>
      <c r="E401" s="2"/>
      <c r="F401" s="9"/>
    </row>
    <row r="402" spans="1:6" ht="12.75" customHeight="1" x14ac:dyDescent="0.25">
      <c r="A402" s="22"/>
      <c r="B402" s="1"/>
      <c r="C402" s="1"/>
      <c r="D402" s="2"/>
      <c r="E402" s="2"/>
      <c r="F402" s="9"/>
    </row>
    <row r="403" spans="1:6" ht="12.75" customHeight="1" x14ac:dyDescent="0.25">
      <c r="A403" s="22"/>
      <c r="B403" s="1"/>
      <c r="C403" s="1"/>
      <c r="D403" s="2"/>
      <c r="E403" s="2"/>
      <c r="F403" s="9"/>
    </row>
    <row r="404" spans="1:6" ht="12.75" customHeight="1" x14ac:dyDescent="0.25">
      <c r="A404" s="22"/>
      <c r="B404" s="1"/>
      <c r="C404" s="1"/>
      <c r="D404" s="2"/>
      <c r="E404" s="2"/>
      <c r="F404" s="9"/>
    </row>
    <row r="405" spans="1:6" ht="12.75" customHeight="1" x14ac:dyDescent="0.25">
      <c r="A405" s="22"/>
      <c r="B405" s="1"/>
      <c r="C405" s="1"/>
      <c r="D405" s="2"/>
      <c r="E405" s="2"/>
      <c r="F405" s="9"/>
    </row>
    <row r="406" spans="1:6" ht="12.75" customHeight="1" x14ac:dyDescent="0.25">
      <c r="A406" s="22"/>
      <c r="B406" s="1"/>
      <c r="C406" s="1"/>
      <c r="D406" s="2"/>
      <c r="E406" s="2"/>
      <c r="F406" s="9"/>
    </row>
    <row r="407" spans="1:6" ht="12.75" customHeight="1" x14ac:dyDescent="0.25">
      <c r="A407" s="22"/>
      <c r="B407" s="1"/>
      <c r="C407" s="1"/>
      <c r="D407" s="2"/>
      <c r="E407" s="2"/>
      <c r="F407" s="9"/>
    </row>
    <row r="408" spans="1:6" ht="12.75" customHeight="1" x14ac:dyDescent="0.25">
      <c r="A408" s="22"/>
      <c r="B408" s="1"/>
      <c r="C408" s="1"/>
      <c r="D408" s="2"/>
      <c r="E408" s="2"/>
      <c r="F408" s="9"/>
    </row>
    <row r="409" spans="1:6" ht="12.75" customHeight="1" x14ac:dyDescent="0.25">
      <c r="A409" s="22"/>
      <c r="B409" s="1"/>
      <c r="C409" s="1"/>
      <c r="D409" s="2"/>
      <c r="E409" s="2"/>
      <c r="F409" s="9"/>
    </row>
    <row r="410" spans="1:6" ht="12.75" customHeight="1" x14ac:dyDescent="0.25">
      <c r="A410" s="22"/>
      <c r="B410" s="1"/>
      <c r="C410" s="1"/>
      <c r="D410" s="2"/>
      <c r="E410" s="2"/>
      <c r="F410" s="9"/>
    </row>
    <row r="411" spans="1:6" ht="12.75" customHeight="1" x14ac:dyDescent="0.25">
      <c r="A411" s="22"/>
      <c r="B411" s="1"/>
      <c r="C411" s="1"/>
      <c r="D411" s="2"/>
      <c r="E411" s="2"/>
      <c r="F411" s="9"/>
    </row>
    <row r="412" spans="1:6" ht="12.75" customHeight="1" x14ac:dyDescent="0.25">
      <c r="A412" s="22"/>
      <c r="B412" s="1"/>
      <c r="C412" s="1"/>
      <c r="D412" s="2"/>
      <c r="E412" s="2"/>
      <c r="F412" s="9"/>
    </row>
    <row r="413" spans="1:6" ht="12.75" customHeight="1" x14ac:dyDescent="0.25">
      <c r="A413" s="22"/>
      <c r="B413" s="1"/>
      <c r="C413" s="1"/>
      <c r="D413" s="2"/>
      <c r="E413" s="2"/>
      <c r="F413" s="9"/>
    </row>
    <row r="414" spans="1:6" ht="12.75" customHeight="1" x14ac:dyDescent="0.25">
      <c r="A414" s="22"/>
      <c r="B414" s="1"/>
      <c r="C414" s="1"/>
      <c r="D414" s="2"/>
      <c r="E414" s="2"/>
      <c r="F414" s="9"/>
    </row>
    <row r="415" spans="1:6" ht="12.75" customHeight="1" x14ac:dyDescent="0.25">
      <c r="A415" s="22"/>
      <c r="B415" s="1"/>
      <c r="C415" s="1"/>
      <c r="D415" s="2"/>
      <c r="E415" s="2"/>
      <c r="F415" s="9"/>
    </row>
    <row r="416" spans="1:6" ht="12.75" customHeight="1" x14ac:dyDescent="0.25">
      <c r="A416" s="22"/>
      <c r="B416" s="1"/>
      <c r="C416" s="1"/>
      <c r="D416" s="2"/>
      <c r="E416" s="2"/>
      <c r="F416" s="9"/>
    </row>
    <row r="417" spans="1:6" ht="12.75" customHeight="1" x14ac:dyDescent="0.25">
      <c r="A417" s="22"/>
      <c r="B417" s="1"/>
      <c r="C417" s="1"/>
      <c r="D417" s="2"/>
      <c r="E417" s="2"/>
      <c r="F417" s="9"/>
    </row>
    <row r="418" spans="1:6" ht="12.75" customHeight="1" x14ac:dyDescent="0.25">
      <c r="A418" s="22"/>
      <c r="B418" s="1"/>
      <c r="C418" s="1"/>
      <c r="D418" s="2"/>
      <c r="E418" s="2"/>
      <c r="F418" s="9"/>
    </row>
    <row r="419" spans="1:6" ht="12.75" customHeight="1" x14ac:dyDescent="0.25">
      <c r="A419" s="22"/>
      <c r="B419" s="1"/>
      <c r="C419" s="1"/>
      <c r="D419" s="2"/>
      <c r="E419" s="2"/>
      <c r="F419" s="9"/>
    </row>
    <row r="420" spans="1:6" ht="12.75" customHeight="1" x14ac:dyDescent="0.25">
      <c r="A420" s="22"/>
      <c r="B420" s="1"/>
      <c r="C420" s="1"/>
      <c r="D420" s="2"/>
      <c r="E420" s="2"/>
      <c r="F420" s="9"/>
    </row>
    <row r="421" spans="1:6" ht="12.75" customHeight="1" x14ac:dyDescent="0.25">
      <c r="A421" s="22"/>
      <c r="B421" s="1"/>
      <c r="C421" s="1"/>
      <c r="D421" s="2"/>
      <c r="E421" s="2"/>
      <c r="F421" s="9"/>
    </row>
    <row r="422" spans="1:6" ht="12.75" customHeight="1" x14ac:dyDescent="0.25">
      <c r="A422" s="22"/>
      <c r="B422" s="1"/>
      <c r="C422" s="1"/>
      <c r="D422" s="2"/>
      <c r="E422" s="2"/>
      <c r="F422" s="9"/>
    </row>
    <row r="423" spans="1:6" ht="12.75" customHeight="1" x14ac:dyDescent="0.25">
      <c r="A423" s="22"/>
      <c r="B423" s="1"/>
      <c r="C423" s="1"/>
      <c r="D423" s="2"/>
      <c r="E423" s="2"/>
      <c r="F423" s="9"/>
    </row>
    <row r="424" spans="1:6" ht="12.75" customHeight="1" x14ac:dyDescent="0.25">
      <c r="A424" s="22"/>
      <c r="B424" s="1"/>
      <c r="C424" s="1"/>
      <c r="D424" s="2"/>
      <c r="E424" s="2"/>
      <c r="F424" s="9"/>
    </row>
    <row r="425" spans="1:6" ht="12.75" customHeight="1" x14ac:dyDescent="0.25">
      <c r="A425" s="22"/>
      <c r="B425" s="1"/>
      <c r="C425" s="1"/>
      <c r="D425" s="2"/>
      <c r="E425" s="2"/>
      <c r="F425" s="9"/>
    </row>
    <row r="426" spans="1:6" ht="12.75" customHeight="1" x14ac:dyDescent="0.25">
      <c r="A426" s="22"/>
      <c r="B426" s="1"/>
      <c r="C426" s="1"/>
      <c r="D426" s="2"/>
      <c r="E426" s="2"/>
      <c r="F426" s="9"/>
    </row>
    <row r="427" spans="1:6" ht="12.75" customHeight="1" x14ac:dyDescent="0.25">
      <c r="A427" s="22"/>
      <c r="B427" s="1"/>
      <c r="C427" s="1"/>
      <c r="D427" s="2"/>
      <c r="E427" s="2"/>
      <c r="F427" s="9"/>
    </row>
    <row r="428" spans="1:6" ht="12.75" customHeight="1" x14ac:dyDescent="0.25">
      <c r="A428" s="22"/>
      <c r="B428" s="1"/>
      <c r="C428" s="1"/>
      <c r="D428" s="2"/>
      <c r="E428" s="2"/>
      <c r="F428" s="9"/>
    </row>
    <row r="429" spans="1:6" ht="12.75" customHeight="1" x14ac:dyDescent="0.25">
      <c r="A429" s="22"/>
      <c r="B429" s="1"/>
      <c r="C429" s="1"/>
      <c r="D429" s="2"/>
      <c r="E429" s="2"/>
      <c r="F429" s="9"/>
    </row>
    <row r="430" spans="1:6" ht="12.75" customHeight="1" x14ac:dyDescent="0.25">
      <c r="A430" s="22"/>
      <c r="B430" s="1"/>
      <c r="C430" s="1"/>
      <c r="D430" s="2"/>
      <c r="E430" s="2"/>
      <c r="F430" s="9"/>
    </row>
    <row r="431" spans="1:6" ht="12.75" customHeight="1" x14ac:dyDescent="0.25">
      <c r="A431" s="22"/>
      <c r="B431" s="1"/>
      <c r="C431" s="1"/>
      <c r="D431" s="2"/>
      <c r="E431" s="2"/>
      <c r="F431" s="9"/>
    </row>
    <row r="432" spans="1:6" ht="12.75" customHeight="1" x14ac:dyDescent="0.25">
      <c r="A432" s="22"/>
      <c r="B432" s="1"/>
      <c r="C432" s="1"/>
      <c r="D432" s="2"/>
      <c r="E432" s="2"/>
      <c r="F432" s="9"/>
    </row>
    <row r="433" spans="1:6" ht="12.75" customHeight="1" x14ac:dyDescent="0.25">
      <c r="A433" s="22"/>
      <c r="B433" s="1"/>
      <c r="C433" s="1"/>
      <c r="D433" s="2"/>
      <c r="E433" s="2"/>
      <c r="F433" s="9"/>
    </row>
    <row r="434" spans="1:6" ht="12.75" customHeight="1" x14ac:dyDescent="0.25">
      <c r="A434" s="22"/>
      <c r="B434" s="1"/>
      <c r="C434" s="1"/>
      <c r="D434" s="2"/>
      <c r="E434" s="2"/>
      <c r="F434" s="9"/>
    </row>
    <row r="435" spans="1:6" ht="12.75" customHeight="1" x14ac:dyDescent="0.25">
      <c r="A435" s="22"/>
      <c r="B435" s="1"/>
      <c r="C435" s="1"/>
      <c r="D435" s="2"/>
      <c r="E435" s="2"/>
      <c r="F435" s="9"/>
    </row>
    <row r="436" spans="1:6" ht="12.75" customHeight="1" x14ac:dyDescent="0.25">
      <c r="A436" s="22"/>
      <c r="B436" s="1"/>
      <c r="C436" s="1"/>
      <c r="D436" s="2"/>
      <c r="E436" s="2"/>
      <c r="F436" s="9"/>
    </row>
    <row r="437" spans="1:6" ht="12.75" customHeight="1" x14ac:dyDescent="0.25">
      <c r="A437" s="22"/>
      <c r="B437" s="1"/>
      <c r="C437" s="1"/>
      <c r="D437" s="2"/>
      <c r="E437" s="2"/>
      <c r="F437" s="9"/>
    </row>
    <row r="438" spans="1:6" ht="12.75" customHeight="1" x14ac:dyDescent="0.25">
      <c r="A438" s="22"/>
      <c r="B438" s="1"/>
      <c r="C438" s="1"/>
      <c r="D438" s="2"/>
      <c r="E438" s="2"/>
      <c r="F438" s="9"/>
    </row>
    <row r="439" spans="1:6" ht="12.75" customHeight="1" x14ac:dyDescent="0.25">
      <c r="A439" s="22"/>
      <c r="B439" s="1"/>
      <c r="C439" s="1"/>
      <c r="D439" s="2"/>
      <c r="E439" s="2"/>
      <c r="F439" s="9"/>
    </row>
    <row r="440" spans="1:6" ht="12.75" customHeight="1" x14ac:dyDescent="0.25">
      <c r="A440" s="22"/>
      <c r="B440" s="1"/>
      <c r="C440" s="1"/>
      <c r="D440" s="2"/>
      <c r="E440" s="2"/>
      <c r="F440" s="9"/>
    </row>
    <row r="441" spans="1:6" ht="12.75" customHeight="1" x14ac:dyDescent="0.25">
      <c r="A441" s="22"/>
      <c r="B441" s="1"/>
      <c r="C441" s="1"/>
      <c r="D441" s="2"/>
      <c r="E441" s="2"/>
      <c r="F441" s="9"/>
    </row>
    <row r="442" spans="1:6" ht="12.75" customHeight="1" x14ac:dyDescent="0.25">
      <c r="A442" s="22"/>
      <c r="B442" s="1"/>
      <c r="C442" s="1"/>
      <c r="D442" s="2"/>
      <c r="E442" s="2"/>
      <c r="F442" s="9"/>
    </row>
    <row r="443" spans="1:6" ht="12.75" customHeight="1" x14ac:dyDescent="0.25">
      <c r="A443" s="22"/>
      <c r="B443" s="1"/>
      <c r="C443" s="1"/>
      <c r="D443" s="2"/>
      <c r="E443" s="2"/>
      <c r="F443" s="9"/>
    </row>
    <row r="444" spans="1:6" ht="12.75" customHeight="1" x14ac:dyDescent="0.25">
      <c r="A444" s="22"/>
      <c r="B444" s="1"/>
      <c r="C444" s="1"/>
      <c r="D444" s="2"/>
      <c r="E444" s="2"/>
      <c r="F444" s="9"/>
    </row>
    <row r="445" spans="1:6" ht="12.75" customHeight="1" x14ac:dyDescent="0.25">
      <c r="A445" s="22"/>
      <c r="B445" s="1"/>
      <c r="C445" s="1"/>
      <c r="D445" s="2"/>
      <c r="E445" s="2"/>
      <c r="F445" s="9"/>
    </row>
    <row r="446" spans="1:6" ht="12.75" customHeight="1" x14ac:dyDescent="0.25">
      <c r="A446" s="22"/>
      <c r="B446" s="1"/>
      <c r="C446" s="1"/>
      <c r="D446" s="2"/>
      <c r="E446" s="2"/>
      <c r="F446" s="9"/>
    </row>
    <row r="447" spans="1:6" ht="12.75" customHeight="1" x14ac:dyDescent="0.25">
      <c r="A447" s="22"/>
      <c r="B447" s="1"/>
      <c r="C447" s="1"/>
      <c r="D447" s="2"/>
      <c r="E447" s="2"/>
      <c r="F447" s="9"/>
    </row>
    <row r="448" spans="1:6" ht="12.75" customHeight="1" x14ac:dyDescent="0.25">
      <c r="A448" s="22"/>
      <c r="B448" s="1"/>
      <c r="C448" s="1"/>
      <c r="D448" s="2"/>
      <c r="E448" s="2"/>
      <c r="F448" s="9"/>
    </row>
    <row r="449" spans="1:6" ht="12.75" customHeight="1" x14ac:dyDescent="0.25">
      <c r="A449" s="22"/>
      <c r="B449" s="1"/>
      <c r="C449" s="1"/>
      <c r="D449" s="2"/>
      <c r="E449" s="2"/>
      <c r="F449" s="9"/>
    </row>
    <row r="450" spans="1:6" ht="12.75" customHeight="1" x14ac:dyDescent="0.25">
      <c r="A450" s="22"/>
      <c r="B450" s="1"/>
      <c r="C450" s="1"/>
      <c r="D450" s="2"/>
      <c r="E450" s="2"/>
      <c r="F450" s="9"/>
    </row>
    <row r="451" spans="1:6" ht="12.75" customHeight="1" x14ac:dyDescent="0.25">
      <c r="A451" s="22"/>
      <c r="B451" s="1"/>
      <c r="C451" s="1"/>
      <c r="D451" s="2"/>
      <c r="E451" s="2"/>
      <c r="F451" s="9"/>
    </row>
    <row r="452" spans="1:6" ht="12.75" customHeight="1" x14ac:dyDescent="0.25">
      <c r="A452" s="22"/>
      <c r="B452" s="1"/>
      <c r="C452" s="1"/>
      <c r="D452" s="2"/>
      <c r="E452" s="2"/>
      <c r="F452" s="9"/>
    </row>
    <row r="453" spans="1:6" ht="12.75" customHeight="1" x14ac:dyDescent="0.25">
      <c r="A453" s="22"/>
      <c r="B453" s="1"/>
      <c r="C453" s="1"/>
      <c r="D453" s="2"/>
      <c r="E453" s="2"/>
      <c r="F453" s="9"/>
    </row>
    <row r="454" spans="1:6" ht="12.75" customHeight="1" x14ac:dyDescent="0.25">
      <c r="A454" s="22"/>
      <c r="B454" s="1"/>
      <c r="C454" s="1"/>
      <c r="D454" s="2"/>
      <c r="E454" s="2"/>
      <c r="F454" s="9"/>
    </row>
    <row r="455" spans="1:6" ht="12.75" customHeight="1" x14ac:dyDescent="0.25">
      <c r="A455" s="22"/>
      <c r="B455" s="1"/>
      <c r="C455" s="1"/>
      <c r="D455" s="2"/>
      <c r="E455" s="2"/>
      <c r="F455" s="9"/>
    </row>
    <row r="456" spans="1:6" ht="12.75" customHeight="1" x14ac:dyDescent="0.25">
      <c r="A456" s="22"/>
      <c r="B456" s="1"/>
      <c r="C456" s="1"/>
      <c r="D456" s="2"/>
      <c r="E456" s="2"/>
      <c r="F456" s="9"/>
    </row>
    <row r="457" spans="1:6" ht="12.75" customHeight="1" x14ac:dyDescent="0.25">
      <c r="A457" s="22"/>
      <c r="B457" s="1"/>
      <c r="C457" s="1"/>
      <c r="D457" s="2"/>
      <c r="E457" s="2"/>
      <c r="F457" s="9"/>
    </row>
    <row r="458" spans="1:6" ht="12.75" customHeight="1" x14ac:dyDescent="0.25">
      <c r="A458" s="22"/>
      <c r="B458" s="1"/>
      <c r="C458" s="1"/>
      <c r="D458" s="2"/>
      <c r="E458" s="2"/>
      <c r="F458" s="9"/>
    </row>
    <row r="459" spans="1:6" ht="12.75" customHeight="1" x14ac:dyDescent="0.25">
      <c r="A459" s="22"/>
      <c r="B459" s="1"/>
      <c r="C459" s="1"/>
      <c r="D459" s="2"/>
      <c r="E459" s="2"/>
      <c r="F459" s="9"/>
    </row>
    <row r="460" spans="1:6" ht="12.75" customHeight="1" x14ac:dyDescent="0.25">
      <c r="A460" s="22"/>
      <c r="B460" s="1"/>
      <c r="C460" s="1"/>
      <c r="D460" s="2"/>
      <c r="E460" s="2"/>
      <c r="F460" s="9"/>
    </row>
    <row r="461" spans="1:6" ht="12.75" customHeight="1" x14ac:dyDescent="0.25">
      <c r="A461" s="22"/>
      <c r="B461" s="1"/>
      <c r="C461" s="1"/>
      <c r="D461" s="2"/>
      <c r="E461" s="2"/>
      <c r="F461" s="9"/>
    </row>
    <row r="462" spans="1:6" ht="12.75" customHeight="1" x14ac:dyDescent="0.25">
      <c r="A462" s="22"/>
      <c r="B462" s="1"/>
      <c r="C462" s="1"/>
      <c r="D462" s="2"/>
      <c r="E462" s="2"/>
      <c r="F462" s="9"/>
    </row>
    <row r="463" spans="1:6" ht="12.75" customHeight="1" x14ac:dyDescent="0.25">
      <c r="A463" s="22"/>
      <c r="B463" s="1"/>
      <c r="C463" s="1"/>
      <c r="D463" s="2"/>
      <c r="E463" s="2"/>
      <c r="F463" s="9"/>
    </row>
    <row r="464" spans="1:6" ht="12.75" customHeight="1" x14ac:dyDescent="0.25">
      <c r="A464" s="22"/>
      <c r="B464" s="1"/>
      <c r="C464" s="1"/>
      <c r="D464" s="2"/>
      <c r="E464" s="2"/>
      <c r="F464" s="9"/>
    </row>
    <row r="465" spans="1:6" ht="12.75" customHeight="1" x14ac:dyDescent="0.25">
      <c r="A465" s="22"/>
      <c r="B465" s="1"/>
      <c r="C465" s="1"/>
      <c r="D465" s="2"/>
      <c r="E465" s="2"/>
      <c r="F465" s="9"/>
    </row>
    <row r="466" spans="1:6" ht="12.75" customHeight="1" x14ac:dyDescent="0.25">
      <c r="A466" s="22"/>
      <c r="B466" s="1"/>
      <c r="C466" s="1"/>
      <c r="D466" s="2"/>
      <c r="E466" s="2"/>
      <c r="F466" s="9"/>
    </row>
    <row r="467" spans="1:6" ht="12.75" customHeight="1" x14ac:dyDescent="0.25">
      <c r="A467" s="22"/>
      <c r="B467" s="1"/>
      <c r="C467" s="1"/>
      <c r="D467" s="2"/>
      <c r="E467" s="2"/>
      <c r="F467" s="9"/>
    </row>
    <row r="468" spans="1:6" ht="12.75" customHeight="1" x14ac:dyDescent="0.25">
      <c r="A468" s="22"/>
      <c r="B468" s="1"/>
      <c r="C468" s="1"/>
      <c r="D468" s="2"/>
      <c r="E468" s="2"/>
      <c r="F468" s="9"/>
    </row>
    <row r="469" spans="1:6" ht="12.75" customHeight="1" x14ac:dyDescent="0.25">
      <c r="A469" s="22"/>
      <c r="B469" s="1"/>
      <c r="C469" s="1"/>
      <c r="D469" s="2"/>
      <c r="E469" s="2"/>
      <c r="F469" s="9"/>
    </row>
    <row r="470" spans="1:6" ht="12.75" customHeight="1" x14ac:dyDescent="0.25">
      <c r="A470" s="22"/>
      <c r="B470" s="1"/>
      <c r="C470" s="1"/>
      <c r="D470" s="2"/>
      <c r="E470" s="2"/>
      <c r="F470" s="9"/>
    </row>
    <row r="471" spans="1:6" ht="12.75" customHeight="1" x14ac:dyDescent="0.25">
      <c r="A471" s="22"/>
      <c r="B471" s="1"/>
      <c r="C471" s="1"/>
      <c r="D471" s="2"/>
      <c r="E471" s="2"/>
      <c r="F471" s="9"/>
    </row>
    <row r="472" spans="1:6" ht="12.75" customHeight="1" x14ac:dyDescent="0.25">
      <c r="A472" s="22"/>
      <c r="B472" s="1"/>
      <c r="C472" s="1"/>
      <c r="D472" s="2"/>
      <c r="E472" s="2"/>
      <c r="F472" s="9"/>
    </row>
    <row r="473" spans="1:6" ht="12.75" customHeight="1" x14ac:dyDescent="0.25">
      <c r="A473" s="22"/>
      <c r="B473" s="1"/>
      <c r="C473" s="1"/>
      <c r="D473" s="2"/>
      <c r="E473" s="2"/>
      <c r="F473" s="9"/>
    </row>
    <row r="474" spans="1:6" ht="12.75" customHeight="1" x14ac:dyDescent="0.25">
      <c r="A474" s="22"/>
      <c r="B474" s="1"/>
      <c r="C474" s="1"/>
      <c r="D474" s="2"/>
      <c r="E474" s="2"/>
      <c r="F474" s="9"/>
    </row>
    <row r="475" spans="1:6" ht="12.75" customHeight="1" x14ac:dyDescent="0.25">
      <c r="A475" s="22"/>
      <c r="B475" s="1"/>
      <c r="C475" s="1"/>
      <c r="D475" s="2"/>
      <c r="E475" s="2"/>
      <c r="F475" s="9"/>
    </row>
    <row r="476" spans="1:6" ht="12.75" customHeight="1" x14ac:dyDescent="0.25">
      <c r="A476" s="22"/>
      <c r="B476" s="1"/>
      <c r="C476" s="1"/>
      <c r="D476" s="2"/>
      <c r="E476" s="2"/>
      <c r="F476" s="9"/>
    </row>
    <row r="477" spans="1:6" ht="12.75" customHeight="1" x14ac:dyDescent="0.25">
      <c r="A477" s="22"/>
      <c r="B477" s="1"/>
      <c r="C477" s="1"/>
      <c r="D477" s="2"/>
      <c r="E477" s="2"/>
      <c r="F477" s="9"/>
    </row>
    <row r="478" spans="1:6" ht="12.75" customHeight="1" x14ac:dyDescent="0.25">
      <c r="A478" s="22"/>
      <c r="B478" s="1"/>
      <c r="C478" s="1"/>
      <c r="D478" s="2"/>
      <c r="E478" s="2"/>
      <c r="F478" s="9"/>
    </row>
    <row r="479" spans="1:6" ht="12.75" customHeight="1" x14ac:dyDescent="0.25">
      <c r="A479" s="22"/>
      <c r="B479" s="1"/>
      <c r="C479" s="1"/>
      <c r="D479" s="2"/>
      <c r="E479" s="2"/>
      <c r="F479" s="9"/>
    </row>
    <row r="480" spans="1:6" ht="12.75" customHeight="1" x14ac:dyDescent="0.25">
      <c r="A480" s="22"/>
      <c r="B480" s="1"/>
      <c r="C480" s="1"/>
      <c r="D480" s="2"/>
      <c r="E480" s="2"/>
      <c r="F480" s="9"/>
    </row>
    <row r="481" spans="1:6" ht="12.75" customHeight="1" x14ac:dyDescent="0.25">
      <c r="A481" s="22"/>
      <c r="B481" s="1"/>
      <c r="C481" s="1"/>
      <c r="D481" s="2"/>
      <c r="E481" s="2"/>
      <c r="F481" s="9"/>
    </row>
    <row r="482" spans="1:6" ht="12.75" customHeight="1" x14ac:dyDescent="0.25">
      <c r="A482" s="22"/>
      <c r="B482" s="1"/>
      <c r="C482" s="1"/>
      <c r="D482" s="2"/>
      <c r="E482" s="2"/>
      <c r="F482" s="9"/>
    </row>
    <row r="483" spans="1:6" ht="12.75" customHeight="1" x14ac:dyDescent="0.25">
      <c r="A483" s="22"/>
      <c r="B483" s="1"/>
      <c r="C483" s="1"/>
      <c r="D483" s="2"/>
      <c r="E483" s="2"/>
      <c r="F483" s="9"/>
    </row>
    <row r="484" spans="1:6" ht="12.75" customHeight="1" x14ac:dyDescent="0.25">
      <c r="A484" s="22"/>
      <c r="B484" s="1"/>
      <c r="C484" s="1"/>
      <c r="D484" s="2"/>
      <c r="E484" s="2"/>
      <c r="F484" s="9"/>
    </row>
    <row r="485" spans="1:6" ht="12.75" customHeight="1" x14ac:dyDescent="0.25">
      <c r="A485" s="22"/>
      <c r="B485" s="1"/>
      <c r="C485" s="1"/>
      <c r="D485" s="2"/>
      <c r="E485" s="2"/>
      <c r="F485" s="9"/>
    </row>
    <row r="486" spans="1:6" ht="12.75" customHeight="1" x14ac:dyDescent="0.25">
      <c r="A486" s="22"/>
      <c r="B486" s="1"/>
      <c r="C486" s="1"/>
      <c r="D486" s="2"/>
      <c r="E486" s="2"/>
      <c r="F486" s="9"/>
    </row>
    <row r="487" spans="1:6" ht="12.75" customHeight="1" x14ac:dyDescent="0.25">
      <c r="A487" s="22"/>
      <c r="B487" s="1"/>
      <c r="C487" s="1"/>
      <c r="D487" s="2"/>
      <c r="E487" s="2"/>
      <c r="F487" s="9"/>
    </row>
    <row r="488" spans="1:6" ht="12.75" customHeight="1" x14ac:dyDescent="0.25">
      <c r="A488" s="22"/>
      <c r="B488" s="1"/>
      <c r="C488" s="1"/>
      <c r="D488" s="2"/>
      <c r="E488" s="2"/>
      <c r="F488" s="9"/>
    </row>
    <row r="489" spans="1:6" ht="12.75" customHeight="1" x14ac:dyDescent="0.25">
      <c r="A489" s="22"/>
      <c r="B489" s="1"/>
      <c r="C489" s="1"/>
      <c r="D489" s="2"/>
      <c r="E489" s="2"/>
      <c r="F489" s="9"/>
    </row>
    <row r="490" spans="1:6" ht="12.75" customHeight="1" x14ac:dyDescent="0.25">
      <c r="A490" s="22"/>
      <c r="B490" s="1"/>
      <c r="C490" s="1"/>
      <c r="D490" s="2"/>
      <c r="E490" s="2"/>
      <c r="F490" s="9"/>
    </row>
    <row r="491" spans="1:6" ht="12.75" customHeight="1" x14ac:dyDescent="0.25">
      <c r="A491" s="22"/>
      <c r="B491" s="1"/>
      <c r="C491" s="1"/>
      <c r="D491" s="2"/>
      <c r="E491" s="2"/>
      <c r="F491" s="9"/>
    </row>
    <row r="492" spans="1:6" ht="12.75" customHeight="1" x14ac:dyDescent="0.25">
      <c r="A492" s="22"/>
      <c r="B492" s="1"/>
      <c r="C492" s="1"/>
      <c r="D492" s="2"/>
      <c r="E492" s="2"/>
      <c r="F492" s="9"/>
    </row>
    <row r="493" spans="1:6" ht="12.75" customHeight="1" x14ac:dyDescent="0.25">
      <c r="A493" s="22"/>
      <c r="B493" s="1"/>
      <c r="C493" s="1"/>
      <c r="D493" s="2"/>
      <c r="E493" s="2"/>
      <c r="F493" s="9"/>
    </row>
    <row r="494" spans="1:6" ht="12.75" customHeight="1" x14ac:dyDescent="0.25">
      <c r="A494" s="22"/>
      <c r="B494" s="1"/>
      <c r="C494" s="1"/>
      <c r="D494" s="2"/>
      <c r="E494" s="2"/>
      <c r="F494" s="9"/>
    </row>
    <row r="495" spans="1:6" ht="12.75" customHeight="1" x14ac:dyDescent="0.25">
      <c r="A495" s="22"/>
      <c r="B495" s="1"/>
      <c r="C495" s="1"/>
      <c r="D495" s="2"/>
      <c r="E495" s="2"/>
      <c r="F495" s="9"/>
    </row>
    <row r="496" spans="1:6" ht="12.75" customHeight="1" x14ac:dyDescent="0.25">
      <c r="A496" s="22"/>
      <c r="B496" s="1"/>
      <c r="C496" s="1"/>
      <c r="D496" s="2"/>
      <c r="E496" s="2"/>
      <c r="F496" s="9"/>
    </row>
    <row r="497" spans="1:6" ht="12.75" customHeight="1" x14ac:dyDescent="0.25">
      <c r="A497" s="22"/>
      <c r="B497" s="1"/>
      <c r="C497" s="1"/>
      <c r="D497" s="2"/>
      <c r="E497" s="2"/>
      <c r="F497" s="9"/>
    </row>
    <row r="498" spans="1:6" ht="12.75" customHeight="1" x14ac:dyDescent="0.25">
      <c r="A498" s="22"/>
      <c r="B498" s="1"/>
      <c r="C498" s="1"/>
      <c r="D498" s="2"/>
      <c r="E498" s="2"/>
      <c r="F498" s="9"/>
    </row>
    <row r="499" spans="1:6" ht="12.75" customHeight="1" x14ac:dyDescent="0.25">
      <c r="A499" s="22"/>
      <c r="B499" s="1"/>
      <c r="C499" s="1"/>
      <c r="D499" s="2"/>
      <c r="E499" s="2"/>
      <c r="F499" s="9"/>
    </row>
    <row r="500" spans="1:6" ht="12.75" customHeight="1" x14ac:dyDescent="0.25">
      <c r="A500" s="22"/>
      <c r="B500" s="1"/>
      <c r="C500" s="1"/>
      <c r="D500" s="2"/>
      <c r="E500" s="2"/>
      <c r="F500" s="9"/>
    </row>
    <row r="501" spans="1:6" ht="12.75" customHeight="1" x14ac:dyDescent="0.25">
      <c r="A501" s="22"/>
      <c r="B501" s="1"/>
      <c r="C501" s="1"/>
      <c r="D501" s="2"/>
      <c r="E501" s="2"/>
      <c r="F501" s="9"/>
    </row>
    <row r="502" spans="1:6" ht="12.75" customHeight="1" x14ac:dyDescent="0.25">
      <c r="A502" s="22"/>
      <c r="B502" s="1"/>
      <c r="C502" s="1"/>
      <c r="D502" s="2"/>
      <c r="E502" s="2"/>
      <c r="F502" s="9"/>
    </row>
    <row r="503" spans="1:6" ht="12.75" customHeight="1" x14ac:dyDescent="0.25">
      <c r="A503" s="22"/>
      <c r="B503" s="1"/>
      <c r="C503" s="1"/>
      <c r="D503" s="2"/>
      <c r="E503" s="2"/>
      <c r="F503" s="9"/>
    </row>
    <row r="504" spans="1:6" ht="12.75" customHeight="1" x14ac:dyDescent="0.25">
      <c r="A504" s="22"/>
      <c r="B504" s="1"/>
      <c r="C504" s="1"/>
      <c r="D504" s="2"/>
      <c r="E504" s="2"/>
      <c r="F504" s="9"/>
    </row>
    <row r="505" spans="1:6" ht="12.75" customHeight="1" x14ac:dyDescent="0.25">
      <c r="A505" s="22"/>
      <c r="B505" s="1"/>
      <c r="C505" s="1"/>
      <c r="D505" s="2"/>
      <c r="E505" s="2"/>
      <c r="F505" s="9"/>
    </row>
    <row r="506" spans="1:6" ht="12.75" customHeight="1" x14ac:dyDescent="0.25">
      <c r="A506" s="22"/>
      <c r="B506" s="1"/>
      <c r="C506" s="1"/>
      <c r="D506" s="2"/>
      <c r="E506" s="2"/>
      <c r="F506" s="9"/>
    </row>
    <row r="507" spans="1:6" ht="12.75" customHeight="1" x14ac:dyDescent="0.25">
      <c r="A507" s="22"/>
      <c r="B507" s="1"/>
      <c r="C507" s="1"/>
      <c r="D507" s="2"/>
      <c r="E507" s="2"/>
      <c r="F507" s="9"/>
    </row>
    <row r="508" spans="1:6" ht="12.75" customHeight="1" x14ac:dyDescent="0.25">
      <c r="A508" s="22"/>
      <c r="B508" s="1"/>
      <c r="C508" s="1"/>
      <c r="D508" s="2"/>
      <c r="E508" s="2"/>
      <c r="F508" s="9"/>
    </row>
    <row r="509" spans="1:6" ht="12.75" customHeight="1" x14ac:dyDescent="0.25">
      <c r="A509" s="22"/>
      <c r="B509" s="1"/>
      <c r="C509" s="1"/>
      <c r="D509" s="2"/>
      <c r="E509" s="2"/>
      <c r="F509" s="9"/>
    </row>
    <row r="510" spans="1:6" ht="12.75" customHeight="1" x14ac:dyDescent="0.25">
      <c r="A510" s="22"/>
      <c r="B510" s="1"/>
      <c r="C510" s="1"/>
      <c r="D510" s="2"/>
      <c r="E510" s="2"/>
      <c r="F510" s="9"/>
    </row>
    <row r="511" spans="1:6" ht="12.75" customHeight="1" x14ac:dyDescent="0.25">
      <c r="A511" s="22"/>
      <c r="B511" s="1"/>
      <c r="C511" s="1"/>
      <c r="D511" s="2"/>
      <c r="E511" s="2"/>
      <c r="F511" s="9"/>
    </row>
    <row r="512" spans="1:6" ht="12.75" customHeight="1" x14ac:dyDescent="0.25">
      <c r="A512" s="22"/>
      <c r="B512" s="1"/>
      <c r="C512" s="1"/>
      <c r="D512" s="2"/>
      <c r="E512" s="2"/>
      <c r="F512" s="9"/>
    </row>
    <row r="513" spans="1:6" ht="12.75" customHeight="1" x14ac:dyDescent="0.25">
      <c r="A513" s="22"/>
      <c r="B513" s="1"/>
      <c r="C513" s="1"/>
      <c r="D513" s="2"/>
      <c r="E513" s="2"/>
      <c r="F513" s="9"/>
    </row>
    <row r="514" spans="1:6" ht="12.75" customHeight="1" x14ac:dyDescent="0.25">
      <c r="A514" s="22"/>
      <c r="B514" s="1"/>
      <c r="C514" s="1"/>
      <c r="D514" s="2"/>
      <c r="E514" s="2"/>
      <c r="F514" s="9"/>
    </row>
    <row r="515" spans="1:6" ht="12.75" customHeight="1" x14ac:dyDescent="0.25">
      <c r="A515" s="22"/>
      <c r="B515" s="1"/>
      <c r="C515" s="1"/>
      <c r="D515" s="2"/>
      <c r="E515" s="2"/>
      <c r="F515" s="9"/>
    </row>
    <row r="516" spans="1:6" ht="12.75" customHeight="1" x14ac:dyDescent="0.25">
      <c r="A516" s="22"/>
      <c r="B516" s="1"/>
      <c r="C516" s="1"/>
      <c r="D516" s="2"/>
      <c r="E516" s="2"/>
      <c r="F516" s="9"/>
    </row>
    <row r="517" spans="1:6" ht="12.75" customHeight="1" x14ac:dyDescent="0.25">
      <c r="A517" s="22"/>
      <c r="B517" s="1"/>
      <c r="C517" s="1"/>
      <c r="D517" s="2"/>
      <c r="E517" s="2"/>
      <c r="F517" s="9"/>
    </row>
    <row r="518" spans="1:6" ht="12.75" customHeight="1" x14ac:dyDescent="0.25">
      <c r="A518" s="22"/>
      <c r="B518" s="1"/>
      <c r="C518" s="1"/>
      <c r="D518" s="2"/>
      <c r="E518" s="2"/>
      <c r="F518" s="9"/>
    </row>
    <row r="519" spans="1:6" ht="12.75" customHeight="1" x14ac:dyDescent="0.25">
      <c r="A519" s="22"/>
      <c r="B519" s="1"/>
      <c r="C519" s="1"/>
      <c r="D519" s="2"/>
      <c r="E519" s="2"/>
      <c r="F519" s="9"/>
    </row>
    <row r="520" spans="1:6" ht="12.75" customHeight="1" x14ac:dyDescent="0.25">
      <c r="A520" s="22"/>
      <c r="B520" s="1"/>
      <c r="C520" s="1"/>
      <c r="D520" s="2"/>
      <c r="E520" s="2"/>
      <c r="F520" s="9"/>
    </row>
    <row r="521" spans="1:6" ht="12.75" customHeight="1" x14ac:dyDescent="0.25">
      <c r="A521" s="22"/>
      <c r="B521" s="1"/>
      <c r="C521" s="1"/>
      <c r="D521" s="2"/>
      <c r="E521" s="2"/>
      <c r="F521" s="9"/>
    </row>
    <row r="522" spans="1:6" ht="12.75" customHeight="1" x14ac:dyDescent="0.25">
      <c r="A522" s="22"/>
      <c r="B522" s="1"/>
      <c r="C522" s="1"/>
      <c r="D522" s="2"/>
      <c r="E522" s="2"/>
      <c r="F522" s="9"/>
    </row>
    <row r="523" spans="1:6" ht="12.75" customHeight="1" x14ac:dyDescent="0.25">
      <c r="A523" s="22"/>
      <c r="B523" s="1"/>
      <c r="C523" s="1"/>
      <c r="D523" s="2"/>
      <c r="E523" s="2"/>
      <c r="F523" s="9"/>
    </row>
    <row r="524" spans="1:6" ht="12.75" customHeight="1" x14ac:dyDescent="0.25">
      <c r="A524" s="22"/>
      <c r="B524" s="1"/>
      <c r="C524" s="1"/>
      <c r="D524" s="2"/>
      <c r="E524" s="2"/>
      <c r="F524" s="9"/>
    </row>
    <row r="525" spans="1:6" ht="12.75" customHeight="1" x14ac:dyDescent="0.25">
      <c r="A525" s="22"/>
      <c r="B525" s="1"/>
      <c r="C525" s="1"/>
      <c r="D525" s="2"/>
      <c r="E525" s="2"/>
      <c r="F525" s="9"/>
    </row>
    <row r="526" spans="1:6" ht="12.75" customHeight="1" x14ac:dyDescent="0.25">
      <c r="A526" s="22"/>
      <c r="B526" s="1"/>
      <c r="C526" s="1"/>
      <c r="D526" s="2"/>
      <c r="E526" s="2"/>
      <c r="F526" s="9"/>
    </row>
    <row r="527" spans="1:6" ht="12.75" customHeight="1" x14ac:dyDescent="0.25">
      <c r="A527" s="22"/>
      <c r="B527" s="1"/>
      <c r="C527" s="1"/>
      <c r="D527" s="2"/>
      <c r="E527" s="2"/>
      <c r="F527" s="9"/>
    </row>
    <row r="528" spans="1:6" ht="12.75" customHeight="1" x14ac:dyDescent="0.25">
      <c r="A528" s="22"/>
      <c r="B528" s="1"/>
      <c r="C528" s="1"/>
      <c r="D528" s="2"/>
      <c r="E528" s="2"/>
      <c r="F528" s="9"/>
    </row>
    <row r="529" spans="1:6" ht="12.75" customHeight="1" x14ac:dyDescent="0.25">
      <c r="A529" s="22"/>
      <c r="B529" s="1"/>
      <c r="C529" s="1"/>
      <c r="D529" s="2"/>
      <c r="E529" s="2"/>
      <c r="F529" s="9"/>
    </row>
    <row r="530" spans="1:6" ht="12.75" customHeight="1" x14ac:dyDescent="0.25">
      <c r="A530" s="22"/>
      <c r="B530" s="1"/>
      <c r="C530" s="1"/>
      <c r="D530" s="2"/>
      <c r="E530" s="2"/>
      <c r="F530" s="9"/>
    </row>
    <row r="531" spans="1:6" ht="12.75" customHeight="1" x14ac:dyDescent="0.25">
      <c r="A531" s="22"/>
      <c r="B531" s="1"/>
      <c r="C531" s="1"/>
      <c r="D531" s="2"/>
      <c r="E531" s="2"/>
      <c r="F531" s="9"/>
    </row>
    <row r="532" spans="1:6" ht="12.75" customHeight="1" x14ac:dyDescent="0.25">
      <c r="A532" s="22"/>
      <c r="B532" s="1"/>
      <c r="C532" s="1"/>
      <c r="D532" s="2"/>
      <c r="E532" s="2"/>
      <c r="F532" s="9"/>
    </row>
    <row r="533" spans="1:6" ht="12.75" customHeight="1" x14ac:dyDescent="0.25">
      <c r="A533" s="22"/>
      <c r="B533" s="1"/>
      <c r="C533" s="1"/>
      <c r="D533" s="2"/>
      <c r="E533" s="2"/>
      <c r="F533" s="9"/>
    </row>
    <row r="534" spans="1:6" ht="12.75" customHeight="1" x14ac:dyDescent="0.25">
      <c r="A534" s="22"/>
      <c r="B534" s="1"/>
      <c r="C534" s="1"/>
      <c r="D534" s="2"/>
      <c r="E534" s="2"/>
      <c r="F534" s="9"/>
    </row>
    <row r="535" spans="1:6" ht="12.75" customHeight="1" x14ac:dyDescent="0.25">
      <c r="A535" s="22"/>
      <c r="B535" s="1"/>
      <c r="C535" s="1"/>
      <c r="D535" s="2"/>
      <c r="E535" s="2"/>
      <c r="F535" s="9"/>
    </row>
    <row r="536" spans="1:6" ht="12.75" customHeight="1" x14ac:dyDescent="0.25">
      <c r="A536" s="22"/>
      <c r="B536" s="1"/>
      <c r="C536" s="1"/>
      <c r="D536" s="2"/>
      <c r="E536" s="2"/>
      <c r="F536" s="9"/>
    </row>
    <row r="537" spans="1:6" ht="12.75" customHeight="1" x14ac:dyDescent="0.25">
      <c r="A537" s="22"/>
      <c r="B537" s="1"/>
      <c r="C537" s="1"/>
      <c r="D537" s="2"/>
      <c r="E537" s="2"/>
      <c r="F537" s="9"/>
    </row>
    <row r="538" spans="1:6" ht="12.75" customHeight="1" x14ac:dyDescent="0.25">
      <c r="A538" s="22"/>
      <c r="B538" s="1"/>
      <c r="C538" s="1"/>
      <c r="D538" s="2"/>
      <c r="E538" s="2"/>
      <c r="F538" s="9"/>
    </row>
    <row r="539" spans="1:6" ht="12.75" customHeight="1" x14ac:dyDescent="0.25">
      <c r="A539" s="22"/>
      <c r="B539" s="1"/>
      <c r="C539" s="1"/>
      <c r="D539" s="2"/>
      <c r="E539" s="2"/>
      <c r="F539" s="9"/>
    </row>
    <row r="540" spans="1:6" ht="12.75" customHeight="1" x14ac:dyDescent="0.25">
      <c r="A540" s="22"/>
      <c r="B540" s="1"/>
      <c r="C540" s="1"/>
      <c r="D540" s="2"/>
      <c r="E540" s="2"/>
      <c r="F540" s="9"/>
    </row>
    <row r="541" spans="1:6" ht="12.75" customHeight="1" x14ac:dyDescent="0.25">
      <c r="A541" s="22"/>
      <c r="B541" s="1"/>
      <c r="C541" s="1"/>
      <c r="D541" s="2"/>
      <c r="E541" s="2"/>
      <c r="F541" s="9"/>
    </row>
    <row r="542" spans="1:6" ht="12.75" customHeight="1" x14ac:dyDescent="0.25">
      <c r="A542" s="22"/>
      <c r="B542" s="1"/>
      <c r="C542" s="1"/>
      <c r="D542" s="2"/>
      <c r="E542" s="2"/>
      <c r="F542" s="9"/>
    </row>
    <row r="543" spans="1:6" ht="12.75" customHeight="1" x14ac:dyDescent="0.25">
      <c r="A543" s="22"/>
      <c r="B543" s="1"/>
      <c r="C543" s="1"/>
      <c r="D543" s="2"/>
      <c r="E543" s="2"/>
      <c r="F543" s="9"/>
    </row>
    <row r="544" spans="1:6" ht="12.75" customHeight="1" x14ac:dyDescent="0.25">
      <c r="A544" s="22"/>
      <c r="B544" s="1"/>
      <c r="C544" s="1"/>
      <c r="D544" s="2"/>
      <c r="E544" s="2"/>
      <c r="F544" s="9"/>
    </row>
    <row r="545" spans="1:6" ht="12.75" customHeight="1" x14ac:dyDescent="0.25">
      <c r="A545" s="22"/>
      <c r="B545" s="1"/>
      <c r="C545" s="1"/>
      <c r="D545" s="2"/>
      <c r="E545" s="2"/>
      <c r="F545" s="9"/>
    </row>
    <row r="546" spans="1:6" ht="12.75" customHeight="1" x14ac:dyDescent="0.25">
      <c r="A546" s="22"/>
      <c r="B546" s="1"/>
      <c r="C546" s="1"/>
      <c r="D546" s="2"/>
      <c r="E546" s="2"/>
      <c r="F546" s="9"/>
    </row>
    <row r="547" spans="1:6" ht="12.75" customHeight="1" x14ac:dyDescent="0.25">
      <c r="A547" s="22"/>
      <c r="B547" s="1"/>
      <c r="C547" s="1"/>
      <c r="D547" s="2"/>
      <c r="E547" s="2"/>
      <c r="F547" s="9"/>
    </row>
    <row r="548" spans="1:6" ht="12.75" customHeight="1" x14ac:dyDescent="0.25">
      <c r="A548" s="22"/>
      <c r="B548" s="1"/>
      <c r="C548" s="1"/>
      <c r="D548" s="2"/>
      <c r="E548" s="2"/>
      <c r="F548" s="9"/>
    </row>
    <row r="549" spans="1:6" ht="12.75" customHeight="1" x14ac:dyDescent="0.25">
      <c r="A549" s="22"/>
      <c r="B549" s="1"/>
      <c r="C549" s="1"/>
      <c r="D549" s="2"/>
      <c r="E549" s="2"/>
      <c r="F549" s="9"/>
    </row>
    <row r="550" spans="1:6" ht="12.75" customHeight="1" x14ac:dyDescent="0.25">
      <c r="A550" s="22"/>
      <c r="B550" s="1"/>
      <c r="C550" s="1"/>
      <c r="D550" s="2"/>
      <c r="E550" s="2"/>
      <c r="F550" s="9"/>
    </row>
    <row r="551" spans="1:6" ht="12.75" customHeight="1" x14ac:dyDescent="0.25">
      <c r="A551" s="22"/>
      <c r="B551" s="1"/>
      <c r="C551" s="1"/>
      <c r="D551" s="2"/>
      <c r="E551" s="2"/>
      <c r="F551" s="9"/>
    </row>
    <row r="552" spans="1:6" ht="12.75" customHeight="1" x14ac:dyDescent="0.25">
      <c r="A552" s="22"/>
      <c r="B552" s="1"/>
      <c r="C552" s="1"/>
      <c r="D552" s="2"/>
      <c r="E552" s="2"/>
      <c r="F552" s="9"/>
    </row>
    <row r="553" spans="1:6" ht="12.75" customHeight="1" x14ac:dyDescent="0.25">
      <c r="A553" s="22"/>
      <c r="B553" s="1"/>
      <c r="C553" s="1"/>
      <c r="D553" s="2"/>
      <c r="E553" s="2"/>
      <c r="F553" s="9"/>
    </row>
    <row r="554" spans="1:6" ht="12.75" customHeight="1" x14ac:dyDescent="0.25">
      <c r="A554" s="22"/>
      <c r="B554" s="1"/>
      <c r="C554" s="1"/>
      <c r="D554" s="2"/>
      <c r="E554" s="2"/>
      <c r="F554" s="9"/>
    </row>
    <row r="555" spans="1:6" ht="12.75" customHeight="1" x14ac:dyDescent="0.25">
      <c r="A555" s="22"/>
      <c r="B555" s="1"/>
      <c r="C555" s="1"/>
      <c r="D555" s="2"/>
      <c r="E555" s="2"/>
      <c r="F555" s="9"/>
    </row>
    <row r="556" spans="1:6" ht="12.75" customHeight="1" x14ac:dyDescent="0.25">
      <c r="A556" s="22"/>
      <c r="B556" s="1"/>
      <c r="C556" s="1"/>
      <c r="D556" s="2"/>
      <c r="E556" s="2"/>
      <c r="F556" s="9"/>
    </row>
    <row r="557" spans="1:6" ht="12.75" customHeight="1" x14ac:dyDescent="0.25">
      <c r="A557" s="22"/>
      <c r="B557" s="1"/>
      <c r="C557" s="1"/>
      <c r="D557" s="2"/>
      <c r="E557" s="2"/>
      <c r="F557" s="9"/>
    </row>
    <row r="558" spans="1:6" ht="12.75" customHeight="1" x14ac:dyDescent="0.25">
      <c r="A558" s="22"/>
      <c r="B558" s="1"/>
      <c r="C558" s="1"/>
      <c r="D558" s="2"/>
      <c r="E558" s="2"/>
      <c r="F558" s="9"/>
    </row>
    <row r="559" spans="1:6" ht="12.75" customHeight="1" x14ac:dyDescent="0.25">
      <c r="A559" s="22"/>
      <c r="B559" s="1"/>
      <c r="C559" s="1"/>
      <c r="D559" s="2"/>
      <c r="E559" s="2"/>
      <c r="F559" s="9"/>
    </row>
    <row r="560" spans="1:6" ht="12.75" customHeight="1" x14ac:dyDescent="0.25">
      <c r="A560" s="22"/>
      <c r="B560" s="1"/>
      <c r="C560" s="1"/>
      <c r="D560" s="2"/>
      <c r="E560" s="2"/>
      <c r="F560" s="9"/>
    </row>
    <row r="561" spans="1:6" ht="12.75" customHeight="1" x14ac:dyDescent="0.25">
      <c r="A561" s="22"/>
      <c r="B561" s="1"/>
      <c r="C561" s="1"/>
      <c r="D561" s="2"/>
      <c r="E561" s="2"/>
      <c r="F561" s="9"/>
    </row>
    <row r="562" spans="1:6" ht="12.75" customHeight="1" x14ac:dyDescent="0.25">
      <c r="A562" s="22"/>
      <c r="B562" s="1"/>
      <c r="C562" s="1"/>
      <c r="D562" s="2"/>
      <c r="E562" s="2"/>
      <c r="F562" s="9"/>
    </row>
    <row r="563" spans="1:6" ht="12.75" customHeight="1" x14ac:dyDescent="0.25">
      <c r="A563" s="22"/>
      <c r="B563" s="1"/>
      <c r="C563" s="1"/>
      <c r="D563" s="2"/>
      <c r="E563" s="2"/>
      <c r="F563" s="9"/>
    </row>
    <row r="564" spans="1:6" ht="12.75" customHeight="1" x14ac:dyDescent="0.25">
      <c r="A564" s="22"/>
      <c r="B564" s="1"/>
      <c r="C564" s="1"/>
      <c r="D564" s="2"/>
      <c r="E564" s="2"/>
      <c r="F564" s="9"/>
    </row>
    <row r="565" spans="1:6" ht="12.75" customHeight="1" x14ac:dyDescent="0.25">
      <c r="A565" s="22"/>
      <c r="B565" s="1"/>
      <c r="C565" s="1"/>
      <c r="D565" s="2"/>
      <c r="E565" s="2"/>
      <c r="F565" s="9"/>
    </row>
    <row r="566" spans="1:6" ht="12.75" customHeight="1" x14ac:dyDescent="0.25">
      <c r="A566" s="22"/>
      <c r="B566" s="1"/>
      <c r="C566" s="1"/>
      <c r="D566" s="2"/>
      <c r="E566" s="2"/>
      <c r="F566" s="9"/>
    </row>
    <row r="567" spans="1:6" ht="12.75" customHeight="1" x14ac:dyDescent="0.25">
      <c r="A567" s="22"/>
      <c r="B567" s="1"/>
      <c r="C567" s="1"/>
      <c r="D567" s="2"/>
      <c r="E567" s="2"/>
      <c r="F567" s="9"/>
    </row>
    <row r="568" spans="1:6" ht="12.75" customHeight="1" x14ac:dyDescent="0.25">
      <c r="A568" s="22"/>
      <c r="B568" s="1"/>
      <c r="C568" s="1"/>
      <c r="D568" s="2"/>
      <c r="E568" s="2"/>
      <c r="F568" s="9"/>
    </row>
    <row r="569" spans="1:6" ht="12.75" customHeight="1" x14ac:dyDescent="0.25">
      <c r="A569" s="22"/>
      <c r="B569" s="1"/>
      <c r="C569" s="1"/>
      <c r="D569" s="2"/>
      <c r="E569" s="2"/>
      <c r="F569" s="9"/>
    </row>
    <row r="570" spans="1:6" ht="12.75" customHeight="1" x14ac:dyDescent="0.25">
      <c r="A570" s="22"/>
      <c r="B570" s="1"/>
      <c r="C570" s="1"/>
      <c r="D570" s="2"/>
      <c r="E570" s="2"/>
      <c r="F570" s="9"/>
    </row>
    <row r="571" spans="1:6" ht="12.75" customHeight="1" x14ac:dyDescent="0.25">
      <c r="A571" s="22"/>
      <c r="B571" s="1"/>
      <c r="C571" s="1"/>
      <c r="D571" s="2"/>
      <c r="E571" s="2"/>
      <c r="F571" s="9"/>
    </row>
    <row r="572" spans="1:6" ht="12.75" customHeight="1" x14ac:dyDescent="0.25">
      <c r="A572" s="22"/>
      <c r="B572" s="1"/>
      <c r="C572" s="1"/>
      <c r="D572" s="2"/>
      <c r="E572" s="2"/>
      <c r="F572" s="9"/>
    </row>
    <row r="573" spans="1:6" ht="12.75" customHeight="1" x14ac:dyDescent="0.25">
      <c r="A573" s="22"/>
      <c r="B573" s="1"/>
      <c r="C573" s="1"/>
      <c r="D573" s="2"/>
      <c r="E573" s="2"/>
      <c r="F573" s="9"/>
    </row>
    <row r="574" spans="1:6" ht="12.75" customHeight="1" x14ac:dyDescent="0.25">
      <c r="A574" s="22"/>
      <c r="B574" s="1"/>
      <c r="C574" s="1"/>
      <c r="D574" s="2"/>
      <c r="E574" s="2"/>
      <c r="F574" s="9"/>
    </row>
    <row r="575" spans="1:6" ht="12.75" customHeight="1" x14ac:dyDescent="0.25">
      <c r="A575" s="22"/>
      <c r="B575" s="1"/>
      <c r="C575" s="1"/>
      <c r="D575" s="2"/>
      <c r="E575" s="2"/>
      <c r="F575" s="9"/>
    </row>
    <row r="576" spans="1:6" ht="12.75" customHeight="1" x14ac:dyDescent="0.25">
      <c r="A576" s="22"/>
      <c r="B576" s="1"/>
      <c r="C576" s="1"/>
      <c r="D576" s="2"/>
      <c r="E576" s="2"/>
      <c r="F576" s="9"/>
    </row>
    <row r="577" spans="1:6" ht="12.75" customHeight="1" x14ac:dyDescent="0.25">
      <c r="A577" s="22"/>
      <c r="B577" s="1"/>
      <c r="C577" s="1"/>
      <c r="D577" s="2"/>
      <c r="E577" s="2"/>
      <c r="F577" s="9"/>
    </row>
    <row r="578" spans="1:6" ht="12.75" customHeight="1" x14ac:dyDescent="0.25">
      <c r="A578" s="22"/>
      <c r="B578" s="1"/>
      <c r="C578" s="1"/>
      <c r="D578" s="2"/>
      <c r="E578" s="2"/>
      <c r="F578" s="9"/>
    </row>
    <row r="579" spans="1:6" ht="12.75" customHeight="1" x14ac:dyDescent="0.25">
      <c r="A579" s="22"/>
      <c r="B579" s="1"/>
      <c r="C579" s="1"/>
      <c r="D579" s="2"/>
      <c r="E579" s="2"/>
      <c r="F579" s="9"/>
    </row>
    <row r="580" spans="1:6" ht="12.75" customHeight="1" x14ac:dyDescent="0.25">
      <c r="A580" s="22"/>
      <c r="B580" s="1"/>
      <c r="C580" s="1"/>
      <c r="D580" s="2"/>
      <c r="E580" s="2"/>
      <c r="F580" s="9"/>
    </row>
    <row r="581" spans="1:6" ht="12.75" customHeight="1" x14ac:dyDescent="0.25">
      <c r="A581" s="22"/>
      <c r="B581" s="1"/>
      <c r="C581" s="1"/>
      <c r="D581" s="2"/>
      <c r="E581" s="2"/>
      <c r="F581" s="9"/>
    </row>
    <row r="582" spans="1:6" ht="12.75" customHeight="1" x14ac:dyDescent="0.25">
      <c r="A582" s="22"/>
      <c r="B582" s="1"/>
      <c r="C582" s="1"/>
      <c r="D582" s="2"/>
      <c r="E582" s="2"/>
      <c r="F582" s="9"/>
    </row>
    <row r="583" spans="1:6" ht="12.75" customHeight="1" x14ac:dyDescent="0.25">
      <c r="A583" s="22"/>
      <c r="B583" s="1"/>
      <c r="C583" s="1"/>
      <c r="D583" s="2"/>
      <c r="E583" s="2"/>
      <c r="F583" s="9"/>
    </row>
    <row r="584" spans="1:6" ht="12.75" customHeight="1" x14ac:dyDescent="0.25">
      <c r="A584" s="22"/>
      <c r="B584" s="1"/>
      <c r="C584" s="1"/>
      <c r="D584" s="2"/>
      <c r="E584" s="2"/>
      <c r="F584" s="9"/>
    </row>
    <row r="585" spans="1:6" ht="12.75" customHeight="1" x14ac:dyDescent="0.25">
      <c r="A585" s="22"/>
      <c r="B585" s="1"/>
      <c r="C585" s="1"/>
      <c r="D585" s="2"/>
      <c r="E585" s="2"/>
      <c r="F585" s="9"/>
    </row>
    <row r="586" spans="1:6" ht="12.75" customHeight="1" x14ac:dyDescent="0.25">
      <c r="A586" s="22"/>
      <c r="B586" s="1"/>
      <c r="C586" s="1"/>
      <c r="D586" s="2"/>
      <c r="E586" s="2"/>
      <c r="F586" s="9"/>
    </row>
    <row r="587" spans="1:6" ht="12.75" customHeight="1" x14ac:dyDescent="0.25">
      <c r="A587" s="22"/>
      <c r="B587" s="1"/>
      <c r="C587" s="1"/>
      <c r="D587" s="2"/>
      <c r="E587" s="2"/>
      <c r="F587" s="9"/>
    </row>
    <row r="588" spans="1:6" ht="12.75" customHeight="1" x14ac:dyDescent="0.25">
      <c r="A588" s="22"/>
      <c r="B588" s="1"/>
      <c r="C588" s="1"/>
      <c r="D588" s="2"/>
      <c r="E588" s="2"/>
      <c r="F588" s="9"/>
    </row>
    <row r="589" spans="1:6" ht="12.75" customHeight="1" x14ac:dyDescent="0.25">
      <c r="A589" s="22"/>
      <c r="B589" s="1"/>
      <c r="C589" s="1"/>
      <c r="D589" s="2"/>
      <c r="E589" s="2"/>
      <c r="F589" s="9"/>
    </row>
    <row r="590" spans="1:6" ht="12.75" customHeight="1" x14ac:dyDescent="0.25">
      <c r="A590" s="22"/>
      <c r="B590" s="1"/>
      <c r="C590" s="1"/>
      <c r="D590" s="2"/>
      <c r="E590" s="2"/>
      <c r="F590" s="9"/>
    </row>
    <row r="591" spans="1:6" ht="12.75" customHeight="1" x14ac:dyDescent="0.25">
      <c r="A591" s="22"/>
      <c r="B591" s="1"/>
      <c r="C591" s="1"/>
      <c r="D591" s="2"/>
      <c r="E591" s="2"/>
      <c r="F591" s="9"/>
    </row>
    <row r="592" spans="1:6" ht="12.75" customHeight="1" x14ac:dyDescent="0.25">
      <c r="A592" s="22"/>
      <c r="B592" s="1"/>
      <c r="C592" s="1"/>
      <c r="D592" s="2"/>
      <c r="E592" s="2"/>
      <c r="F592" s="9"/>
    </row>
    <row r="593" spans="1:6" ht="12.75" customHeight="1" x14ac:dyDescent="0.25">
      <c r="A593" s="22"/>
      <c r="B593" s="1"/>
      <c r="C593" s="1"/>
      <c r="D593" s="2"/>
      <c r="E593" s="2"/>
      <c r="F593" s="9"/>
    </row>
    <row r="594" spans="1:6" ht="12.75" customHeight="1" x14ac:dyDescent="0.25">
      <c r="A594" s="22"/>
      <c r="B594" s="1"/>
      <c r="C594" s="1"/>
      <c r="D594" s="2"/>
      <c r="E594" s="2"/>
      <c r="F594" s="9"/>
    </row>
    <row r="595" spans="1:6" ht="12.75" customHeight="1" x14ac:dyDescent="0.25">
      <c r="A595" s="22"/>
      <c r="B595" s="1"/>
      <c r="C595" s="1"/>
      <c r="D595" s="2"/>
      <c r="E595" s="2"/>
      <c r="F595" s="9"/>
    </row>
    <row r="596" spans="1:6" ht="12.75" customHeight="1" x14ac:dyDescent="0.25">
      <c r="A596" s="22"/>
      <c r="B596" s="1"/>
      <c r="C596" s="1"/>
      <c r="D596" s="2"/>
      <c r="E596" s="2"/>
      <c r="F596" s="9"/>
    </row>
    <row r="597" spans="1:6" ht="12.75" customHeight="1" x14ac:dyDescent="0.25">
      <c r="A597" s="22"/>
      <c r="B597" s="1"/>
      <c r="C597" s="1"/>
      <c r="D597" s="2"/>
      <c r="E597" s="2"/>
      <c r="F597" s="9"/>
    </row>
    <row r="598" spans="1:6" ht="12.75" customHeight="1" x14ac:dyDescent="0.25">
      <c r="A598" s="22"/>
      <c r="B598" s="1"/>
      <c r="C598" s="1"/>
      <c r="D598" s="2"/>
      <c r="E598" s="2"/>
      <c r="F598" s="9"/>
    </row>
    <row r="599" spans="1:6" ht="12.75" customHeight="1" x14ac:dyDescent="0.25">
      <c r="A599" s="22"/>
      <c r="B599" s="1"/>
      <c r="C599" s="1"/>
      <c r="D599" s="2"/>
      <c r="E599" s="2"/>
      <c r="F599" s="9"/>
    </row>
    <row r="600" spans="1:6" ht="12.75" customHeight="1" x14ac:dyDescent="0.25">
      <c r="A600" s="22"/>
      <c r="B600" s="1"/>
      <c r="C600" s="1"/>
      <c r="D600" s="2"/>
      <c r="E600" s="2"/>
      <c r="F600" s="9"/>
    </row>
    <row r="601" spans="1:6" ht="12.75" customHeight="1" x14ac:dyDescent="0.25">
      <c r="A601" s="22"/>
      <c r="B601" s="1"/>
      <c r="C601" s="1"/>
      <c r="D601" s="2"/>
      <c r="E601" s="2"/>
      <c r="F601" s="9"/>
    </row>
    <row r="602" spans="1:6" ht="12.75" customHeight="1" x14ac:dyDescent="0.25">
      <c r="A602" s="22"/>
      <c r="B602" s="1"/>
      <c r="C602" s="1"/>
      <c r="D602" s="2"/>
      <c r="E602" s="2"/>
      <c r="F602" s="9"/>
    </row>
    <row r="603" spans="1:6" ht="12.75" customHeight="1" x14ac:dyDescent="0.25">
      <c r="A603" s="22"/>
      <c r="B603" s="1"/>
      <c r="C603" s="1"/>
      <c r="D603" s="2"/>
      <c r="E603" s="2"/>
      <c r="F603" s="9"/>
    </row>
    <row r="604" spans="1:6" ht="12.75" customHeight="1" x14ac:dyDescent="0.25">
      <c r="A604" s="22"/>
      <c r="B604" s="1"/>
      <c r="C604" s="1"/>
      <c r="D604" s="2"/>
      <c r="E604" s="2"/>
      <c r="F604" s="9"/>
    </row>
    <row r="605" spans="1:6" ht="12.75" customHeight="1" x14ac:dyDescent="0.25">
      <c r="A605" s="22"/>
      <c r="B605" s="1"/>
      <c r="C605" s="1"/>
      <c r="D605" s="2"/>
      <c r="E605" s="2"/>
      <c r="F605" s="9"/>
    </row>
    <row r="606" spans="1:6" ht="12.75" customHeight="1" x14ac:dyDescent="0.25">
      <c r="A606" s="22"/>
      <c r="B606" s="1"/>
      <c r="C606" s="1"/>
      <c r="D606" s="2"/>
      <c r="E606" s="2"/>
      <c r="F606" s="9"/>
    </row>
    <row r="607" spans="1:6" ht="12.75" customHeight="1" x14ac:dyDescent="0.25">
      <c r="A607" s="22"/>
      <c r="B607" s="1"/>
      <c r="C607" s="1"/>
      <c r="D607" s="2"/>
      <c r="E607" s="2"/>
      <c r="F607" s="9"/>
    </row>
    <row r="608" spans="1:6" ht="12.75" customHeight="1" x14ac:dyDescent="0.25">
      <c r="A608" s="22"/>
      <c r="B608" s="1"/>
      <c r="C608" s="1"/>
      <c r="D608" s="2"/>
      <c r="E608" s="2"/>
      <c r="F608" s="9"/>
    </row>
    <row r="609" spans="1:6" ht="12.75" customHeight="1" x14ac:dyDescent="0.25">
      <c r="A609" s="22"/>
      <c r="B609" s="1"/>
      <c r="C609" s="1"/>
      <c r="D609" s="2"/>
      <c r="E609" s="2"/>
      <c r="F609" s="9"/>
    </row>
    <row r="610" spans="1:6" ht="12.75" customHeight="1" x14ac:dyDescent="0.25">
      <c r="A610" s="22"/>
      <c r="B610" s="1"/>
      <c r="C610" s="1"/>
      <c r="D610" s="2"/>
      <c r="E610" s="2"/>
      <c r="F610" s="9"/>
    </row>
    <row r="611" spans="1:6" ht="12.75" customHeight="1" x14ac:dyDescent="0.25">
      <c r="A611" s="22"/>
      <c r="B611" s="1"/>
      <c r="C611" s="1"/>
      <c r="D611" s="2"/>
      <c r="E611" s="2"/>
      <c r="F611" s="9"/>
    </row>
    <row r="612" spans="1:6" ht="12.75" customHeight="1" x14ac:dyDescent="0.25">
      <c r="A612" s="22"/>
      <c r="B612" s="1"/>
      <c r="C612" s="1"/>
      <c r="D612" s="2"/>
      <c r="E612" s="2"/>
      <c r="F612" s="9"/>
    </row>
    <row r="613" spans="1:6" ht="12.75" customHeight="1" x14ac:dyDescent="0.25">
      <c r="A613" s="22"/>
      <c r="B613" s="1"/>
      <c r="C613" s="1"/>
      <c r="D613" s="2"/>
      <c r="E613" s="2"/>
      <c r="F613" s="9"/>
    </row>
    <row r="614" spans="1:6" ht="12.75" customHeight="1" x14ac:dyDescent="0.25">
      <c r="A614" s="22"/>
      <c r="B614" s="1"/>
      <c r="C614" s="1"/>
      <c r="D614" s="2"/>
      <c r="E614" s="2"/>
      <c r="F614" s="9"/>
    </row>
    <row r="615" spans="1:6" ht="12.75" customHeight="1" x14ac:dyDescent="0.25">
      <c r="A615" s="22"/>
      <c r="B615" s="1"/>
      <c r="C615" s="1"/>
      <c r="D615" s="2"/>
      <c r="E615" s="2"/>
      <c r="F615" s="9"/>
    </row>
    <row r="616" spans="1:6" ht="12.75" customHeight="1" x14ac:dyDescent="0.25">
      <c r="A616" s="22"/>
      <c r="B616" s="1"/>
      <c r="C616" s="1"/>
      <c r="D616" s="2"/>
      <c r="E616" s="2"/>
      <c r="F616" s="9"/>
    </row>
    <row r="617" spans="1:6" ht="12.75" customHeight="1" x14ac:dyDescent="0.25">
      <c r="A617" s="22"/>
      <c r="B617" s="1"/>
      <c r="C617" s="1"/>
      <c r="D617" s="2"/>
      <c r="E617" s="2"/>
      <c r="F617" s="9"/>
    </row>
    <row r="618" spans="1:6" ht="12.75" customHeight="1" x14ac:dyDescent="0.25">
      <c r="A618" s="22"/>
      <c r="B618" s="1"/>
      <c r="C618" s="1"/>
      <c r="D618" s="2"/>
      <c r="E618" s="2"/>
      <c r="F618" s="9"/>
    </row>
    <row r="619" spans="1:6" ht="12.75" customHeight="1" x14ac:dyDescent="0.25">
      <c r="A619" s="22"/>
      <c r="B619" s="1"/>
      <c r="C619" s="1"/>
      <c r="D619" s="2"/>
      <c r="E619" s="2"/>
      <c r="F619" s="9"/>
    </row>
    <row r="620" spans="1:6" ht="12.75" customHeight="1" x14ac:dyDescent="0.25">
      <c r="A620" s="22"/>
      <c r="B620" s="1"/>
      <c r="C620" s="1"/>
      <c r="D620" s="2"/>
      <c r="E620" s="2"/>
      <c r="F620" s="9"/>
    </row>
    <row r="621" spans="1:6" ht="12.75" customHeight="1" x14ac:dyDescent="0.25">
      <c r="A621" s="22"/>
      <c r="B621" s="1"/>
      <c r="C621" s="1"/>
      <c r="D621" s="2"/>
      <c r="E621" s="2"/>
      <c r="F621" s="9"/>
    </row>
    <row r="622" spans="1:6" ht="12.75" customHeight="1" x14ac:dyDescent="0.25">
      <c r="A622" s="22"/>
      <c r="B622" s="1"/>
      <c r="C622" s="1"/>
      <c r="D622" s="2"/>
      <c r="E622" s="2"/>
      <c r="F622" s="9"/>
    </row>
    <row r="623" spans="1:6" ht="12.75" customHeight="1" x14ac:dyDescent="0.25">
      <c r="A623" s="22"/>
      <c r="B623" s="1"/>
      <c r="C623" s="1"/>
      <c r="D623" s="2"/>
      <c r="E623" s="2"/>
      <c r="F623" s="9"/>
    </row>
    <row r="624" spans="1:6" ht="12.75" customHeight="1" x14ac:dyDescent="0.25">
      <c r="A624" s="22"/>
      <c r="B624" s="1"/>
      <c r="C624" s="1"/>
      <c r="D624" s="2"/>
      <c r="E624" s="2"/>
      <c r="F624" s="9"/>
    </row>
    <row r="625" spans="1:6" ht="12.75" customHeight="1" x14ac:dyDescent="0.25">
      <c r="A625" s="22"/>
      <c r="B625" s="1"/>
      <c r="C625" s="1"/>
      <c r="D625" s="2"/>
      <c r="E625" s="2"/>
      <c r="F625" s="9"/>
    </row>
    <row r="626" spans="1:6" ht="12.75" customHeight="1" x14ac:dyDescent="0.25">
      <c r="A626" s="22"/>
      <c r="B626" s="1"/>
      <c r="C626" s="1"/>
      <c r="D626" s="2"/>
      <c r="E626" s="2"/>
      <c r="F626" s="9"/>
    </row>
    <row r="627" spans="1:6" ht="12.75" customHeight="1" x14ac:dyDescent="0.25">
      <c r="A627" s="22"/>
      <c r="B627" s="1"/>
      <c r="C627" s="1"/>
      <c r="D627" s="2"/>
      <c r="E627" s="2"/>
      <c r="F627" s="9"/>
    </row>
    <row r="628" spans="1:6" ht="12.75" customHeight="1" x14ac:dyDescent="0.25">
      <c r="A628" s="22"/>
      <c r="B628" s="1"/>
      <c r="C628" s="1"/>
      <c r="D628" s="2"/>
      <c r="E628" s="2"/>
      <c r="F628" s="9"/>
    </row>
    <row r="629" spans="1:6" ht="12.75" customHeight="1" x14ac:dyDescent="0.25">
      <c r="A629" s="22"/>
      <c r="B629" s="1"/>
      <c r="C629" s="1"/>
      <c r="D629" s="2"/>
      <c r="E629" s="2"/>
      <c r="F629" s="9"/>
    </row>
    <row r="630" spans="1:6" ht="12.75" customHeight="1" x14ac:dyDescent="0.25">
      <c r="A630" s="22"/>
      <c r="B630" s="1"/>
      <c r="C630" s="1"/>
      <c r="D630" s="2"/>
      <c r="E630" s="2"/>
      <c r="F630" s="9"/>
    </row>
    <row r="631" spans="1:6" ht="12.75" customHeight="1" x14ac:dyDescent="0.25">
      <c r="A631" s="22"/>
      <c r="B631" s="1"/>
      <c r="C631" s="1"/>
      <c r="D631" s="2"/>
      <c r="E631" s="2"/>
      <c r="F631" s="9"/>
    </row>
    <row r="632" spans="1:6" ht="12.75" customHeight="1" x14ac:dyDescent="0.25">
      <c r="A632" s="22"/>
      <c r="B632" s="1"/>
      <c r="C632" s="1"/>
      <c r="D632" s="2"/>
      <c r="E632" s="2"/>
      <c r="F632" s="9"/>
    </row>
    <row r="633" spans="1:6" ht="12.75" customHeight="1" x14ac:dyDescent="0.25">
      <c r="A633" s="22"/>
      <c r="B633" s="1"/>
      <c r="C633" s="1"/>
      <c r="D633" s="2"/>
      <c r="E633" s="2"/>
      <c r="F633" s="9"/>
    </row>
    <row r="634" spans="1:6" ht="12.75" customHeight="1" x14ac:dyDescent="0.25">
      <c r="A634" s="22"/>
      <c r="B634" s="1"/>
      <c r="C634" s="1"/>
      <c r="D634" s="2"/>
      <c r="E634" s="2"/>
      <c r="F634" s="9"/>
    </row>
    <row r="635" spans="1:6" ht="12.75" customHeight="1" x14ac:dyDescent="0.25">
      <c r="A635" s="22"/>
      <c r="B635" s="1"/>
      <c r="C635" s="1"/>
      <c r="D635" s="2"/>
      <c r="E635" s="2"/>
      <c r="F635" s="9"/>
    </row>
    <row r="636" spans="1:6" ht="12.75" customHeight="1" x14ac:dyDescent="0.25">
      <c r="A636" s="22"/>
      <c r="B636" s="1"/>
      <c r="C636" s="1"/>
      <c r="D636" s="2"/>
      <c r="E636" s="2"/>
      <c r="F636" s="9"/>
    </row>
    <row r="637" spans="1:6" ht="12.75" customHeight="1" x14ac:dyDescent="0.25">
      <c r="A637" s="22"/>
      <c r="B637" s="1"/>
      <c r="C637" s="1"/>
      <c r="D637" s="2"/>
      <c r="E637" s="2"/>
      <c r="F637" s="9"/>
    </row>
    <row r="638" spans="1:6" ht="12.75" customHeight="1" x14ac:dyDescent="0.25">
      <c r="A638" s="22"/>
      <c r="B638" s="1"/>
      <c r="C638" s="1"/>
      <c r="D638" s="2"/>
      <c r="E638" s="2"/>
      <c r="F638" s="9"/>
    </row>
    <row r="639" spans="1:6" ht="12.75" customHeight="1" x14ac:dyDescent="0.25">
      <c r="A639" s="22"/>
      <c r="B639" s="1"/>
      <c r="C639" s="1"/>
      <c r="D639" s="2"/>
      <c r="E639" s="2"/>
      <c r="F639" s="9"/>
    </row>
    <row r="640" spans="1:6" ht="12.75" customHeight="1" x14ac:dyDescent="0.25">
      <c r="A640" s="22"/>
      <c r="B640" s="1"/>
      <c r="C640" s="1"/>
      <c r="D640" s="2"/>
      <c r="E640" s="2"/>
      <c r="F640" s="9"/>
    </row>
    <row r="641" spans="1:6" ht="12.75" customHeight="1" x14ac:dyDescent="0.25">
      <c r="A641" s="22"/>
      <c r="B641" s="1"/>
      <c r="C641" s="1"/>
      <c r="D641" s="2"/>
      <c r="E641" s="2"/>
      <c r="F641" s="9"/>
    </row>
    <row r="642" spans="1:6" ht="12.75" customHeight="1" x14ac:dyDescent="0.25">
      <c r="A642" s="22"/>
      <c r="B642" s="1"/>
      <c r="C642" s="1"/>
      <c r="D642" s="2"/>
      <c r="E642" s="2"/>
      <c r="F642" s="9"/>
    </row>
    <row r="643" spans="1:6" ht="12.75" customHeight="1" x14ac:dyDescent="0.25">
      <c r="A643" s="22"/>
      <c r="B643" s="1"/>
      <c r="C643" s="1"/>
      <c r="D643" s="2"/>
      <c r="E643" s="2"/>
      <c r="F643" s="9"/>
    </row>
    <row r="644" spans="1:6" ht="12.75" customHeight="1" x14ac:dyDescent="0.25">
      <c r="A644" s="22"/>
      <c r="B644" s="1"/>
      <c r="C644" s="1"/>
      <c r="D644" s="2"/>
      <c r="E644" s="2"/>
      <c r="F644" s="9"/>
    </row>
    <row r="645" spans="1:6" ht="12.75" customHeight="1" x14ac:dyDescent="0.25">
      <c r="A645" s="22"/>
      <c r="B645" s="1"/>
      <c r="C645" s="1"/>
      <c r="D645" s="2"/>
      <c r="E645" s="2"/>
      <c r="F645" s="9"/>
    </row>
    <row r="646" spans="1:6" ht="12.75" customHeight="1" x14ac:dyDescent="0.25">
      <c r="A646" s="22"/>
      <c r="B646" s="1"/>
      <c r="C646" s="1"/>
      <c r="D646" s="2"/>
      <c r="E646" s="2"/>
      <c r="F646" s="9"/>
    </row>
    <row r="647" spans="1:6" ht="12.75" customHeight="1" x14ac:dyDescent="0.25">
      <c r="A647" s="22"/>
      <c r="B647" s="1"/>
      <c r="C647" s="1"/>
      <c r="D647" s="2"/>
      <c r="E647" s="2"/>
      <c r="F647" s="9"/>
    </row>
    <row r="648" spans="1:6" ht="12.75" customHeight="1" x14ac:dyDescent="0.25">
      <c r="A648" s="22"/>
      <c r="B648" s="1"/>
      <c r="C648" s="1"/>
      <c r="D648" s="2"/>
      <c r="E648" s="2"/>
      <c r="F648" s="9"/>
    </row>
    <row r="649" spans="1:6" ht="12.75" customHeight="1" x14ac:dyDescent="0.25">
      <c r="A649" s="22"/>
      <c r="B649" s="1"/>
      <c r="C649" s="1"/>
      <c r="D649" s="2"/>
      <c r="E649" s="2"/>
      <c r="F649" s="9"/>
    </row>
    <row r="650" spans="1:6" ht="12.75" customHeight="1" x14ac:dyDescent="0.25">
      <c r="A650" s="22"/>
      <c r="B650" s="1"/>
      <c r="C650" s="1"/>
      <c r="D650" s="2"/>
      <c r="E650" s="2"/>
      <c r="F650" s="9"/>
    </row>
    <row r="651" spans="1:6" ht="12.75" customHeight="1" x14ac:dyDescent="0.25">
      <c r="A651" s="22"/>
      <c r="B651" s="1"/>
      <c r="C651" s="1"/>
      <c r="D651" s="2"/>
      <c r="E651" s="2"/>
      <c r="F651" s="9"/>
    </row>
    <row r="652" spans="1:6" ht="12.75" customHeight="1" x14ac:dyDescent="0.25">
      <c r="A652" s="22"/>
      <c r="B652" s="1"/>
      <c r="C652" s="1"/>
      <c r="D652" s="2"/>
      <c r="E652" s="2"/>
      <c r="F652" s="9"/>
    </row>
    <row r="653" spans="1:6" ht="12.75" customHeight="1" x14ac:dyDescent="0.25">
      <c r="A653" s="22"/>
      <c r="B653" s="1"/>
      <c r="C653" s="1"/>
      <c r="D653" s="2"/>
      <c r="E653" s="2"/>
      <c r="F653" s="9"/>
    </row>
    <row r="654" spans="1:6" ht="12.75" customHeight="1" x14ac:dyDescent="0.25">
      <c r="A654" s="22"/>
      <c r="B654" s="1"/>
      <c r="C654" s="1"/>
      <c r="D654" s="2"/>
      <c r="E654" s="2"/>
      <c r="F654" s="9"/>
    </row>
    <row r="655" spans="1:6" ht="12.75" customHeight="1" x14ac:dyDescent="0.25">
      <c r="A655" s="22"/>
      <c r="B655" s="1"/>
      <c r="C655" s="1"/>
      <c r="D655" s="2"/>
      <c r="E655" s="2"/>
      <c r="F655" s="9"/>
    </row>
    <row r="656" spans="1:6" ht="12.75" customHeight="1" x14ac:dyDescent="0.25">
      <c r="A656" s="22"/>
      <c r="B656" s="1"/>
      <c r="C656" s="1"/>
      <c r="D656" s="2"/>
      <c r="E656" s="2"/>
      <c r="F656" s="9"/>
    </row>
    <row r="657" spans="1:6" ht="12.75" customHeight="1" x14ac:dyDescent="0.25">
      <c r="A657" s="22"/>
      <c r="B657" s="1"/>
      <c r="C657" s="1"/>
      <c r="D657" s="2"/>
      <c r="E657" s="2"/>
      <c r="F657" s="9"/>
    </row>
    <row r="658" spans="1:6" ht="12.75" customHeight="1" x14ac:dyDescent="0.25">
      <c r="A658" s="22"/>
      <c r="B658" s="1"/>
      <c r="C658" s="1"/>
      <c r="D658" s="2"/>
      <c r="E658" s="2"/>
      <c r="F658" s="9"/>
    </row>
    <row r="659" spans="1:6" ht="12.75" customHeight="1" x14ac:dyDescent="0.25">
      <c r="A659" s="22"/>
      <c r="B659" s="1"/>
      <c r="C659" s="1"/>
      <c r="D659" s="2"/>
      <c r="E659" s="2"/>
      <c r="F659" s="9"/>
    </row>
    <row r="660" spans="1:6" ht="12.75" customHeight="1" x14ac:dyDescent="0.25">
      <c r="A660" s="22"/>
      <c r="B660" s="1"/>
      <c r="C660" s="1"/>
      <c r="D660" s="2"/>
      <c r="E660" s="2"/>
      <c r="F660" s="9"/>
    </row>
    <row r="661" spans="1:6" ht="12.75" customHeight="1" x14ac:dyDescent="0.25">
      <c r="A661" s="22"/>
      <c r="B661" s="1"/>
      <c r="C661" s="1"/>
      <c r="D661" s="2"/>
      <c r="E661" s="2"/>
      <c r="F661" s="9"/>
    </row>
    <row r="662" spans="1:6" ht="12.75" customHeight="1" x14ac:dyDescent="0.25">
      <c r="A662" s="22"/>
      <c r="B662" s="1"/>
      <c r="C662" s="1"/>
      <c r="D662" s="2"/>
      <c r="E662" s="2"/>
      <c r="F662" s="9"/>
    </row>
    <row r="663" spans="1:6" ht="12.75" customHeight="1" x14ac:dyDescent="0.25">
      <c r="A663" s="22"/>
      <c r="B663" s="1"/>
      <c r="C663" s="1"/>
      <c r="D663" s="2"/>
      <c r="E663" s="2"/>
      <c r="F663" s="9"/>
    </row>
    <row r="664" spans="1:6" ht="12.75" customHeight="1" x14ac:dyDescent="0.25">
      <c r="A664" s="22"/>
      <c r="B664" s="1"/>
      <c r="C664" s="1"/>
      <c r="D664" s="2"/>
      <c r="E664" s="2"/>
      <c r="F664" s="9"/>
    </row>
    <row r="665" spans="1:6" ht="12.75" customHeight="1" x14ac:dyDescent="0.25">
      <c r="A665" s="22"/>
      <c r="B665" s="1"/>
      <c r="C665" s="1"/>
      <c r="D665" s="2"/>
      <c r="E665" s="2"/>
      <c r="F665" s="9"/>
    </row>
    <row r="666" spans="1:6" ht="12.75" customHeight="1" x14ac:dyDescent="0.25">
      <c r="A666" s="22"/>
      <c r="B666" s="1"/>
      <c r="C666" s="1"/>
      <c r="D666" s="2"/>
      <c r="E666" s="2"/>
      <c r="F666" s="9"/>
    </row>
    <row r="667" spans="1:6" ht="12.75" customHeight="1" x14ac:dyDescent="0.25">
      <c r="A667" s="22"/>
      <c r="B667" s="1"/>
      <c r="C667" s="1"/>
      <c r="D667" s="2"/>
      <c r="E667" s="2"/>
      <c r="F667" s="9"/>
    </row>
    <row r="668" spans="1:6" ht="12.75" customHeight="1" x14ac:dyDescent="0.25">
      <c r="A668" s="22"/>
      <c r="B668" s="1"/>
      <c r="C668" s="1"/>
      <c r="D668" s="2"/>
      <c r="E668" s="2"/>
      <c r="F668" s="9"/>
    </row>
    <row r="669" spans="1:6" ht="12.75" customHeight="1" x14ac:dyDescent="0.25">
      <c r="A669" s="22"/>
      <c r="B669" s="1"/>
      <c r="C669" s="1"/>
      <c r="D669" s="2"/>
      <c r="E669" s="2"/>
      <c r="F669" s="9"/>
    </row>
    <row r="670" spans="1:6" ht="12.75" customHeight="1" x14ac:dyDescent="0.25">
      <c r="A670" s="22"/>
      <c r="B670" s="1"/>
      <c r="C670" s="1"/>
      <c r="D670" s="2"/>
      <c r="E670" s="2"/>
      <c r="F670" s="9"/>
    </row>
    <row r="671" spans="1:6" ht="12.75" customHeight="1" x14ac:dyDescent="0.25">
      <c r="A671" s="22"/>
      <c r="B671" s="1"/>
      <c r="C671" s="1"/>
      <c r="D671" s="2"/>
      <c r="E671" s="2"/>
      <c r="F671" s="9"/>
    </row>
    <row r="672" spans="1:6" ht="12.75" customHeight="1" x14ac:dyDescent="0.25">
      <c r="A672" s="22"/>
      <c r="B672" s="1"/>
      <c r="C672" s="1"/>
      <c r="D672" s="2"/>
      <c r="E672" s="2"/>
      <c r="F672" s="9"/>
    </row>
    <row r="673" spans="1:6" ht="12.75" customHeight="1" x14ac:dyDescent="0.25">
      <c r="A673" s="22"/>
      <c r="B673" s="1"/>
      <c r="C673" s="1"/>
      <c r="D673" s="2"/>
      <c r="E673" s="2"/>
      <c r="F673" s="9"/>
    </row>
    <row r="674" spans="1:6" ht="12.75" customHeight="1" x14ac:dyDescent="0.25">
      <c r="A674" s="22"/>
      <c r="B674" s="1"/>
      <c r="C674" s="1"/>
      <c r="D674" s="2"/>
      <c r="E674" s="2"/>
      <c r="F674" s="9"/>
    </row>
    <row r="675" spans="1:6" ht="12.75" customHeight="1" x14ac:dyDescent="0.25">
      <c r="A675" s="22"/>
      <c r="B675" s="1"/>
      <c r="C675" s="1"/>
      <c r="D675" s="2"/>
      <c r="E675" s="2"/>
      <c r="F675" s="9"/>
    </row>
    <row r="676" spans="1:6" ht="12.75" customHeight="1" x14ac:dyDescent="0.25">
      <c r="A676" s="22"/>
      <c r="B676" s="1"/>
      <c r="C676" s="1"/>
      <c r="D676" s="2"/>
      <c r="E676" s="2"/>
      <c r="F676" s="9"/>
    </row>
    <row r="677" spans="1:6" ht="12.75" customHeight="1" x14ac:dyDescent="0.25">
      <c r="A677" s="22"/>
      <c r="B677" s="1"/>
      <c r="C677" s="1"/>
      <c r="D677" s="2"/>
      <c r="E677" s="2"/>
      <c r="F677" s="9"/>
    </row>
    <row r="678" spans="1:6" ht="12.75" customHeight="1" x14ac:dyDescent="0.25">
      <c r="A678" s="22"/>
      <c r="B678" s="1"/>
      <c r="C678" s="1"/>
      <c r="D678" s="2"/>
      <c r="E678" s="2"/>
      <c r="F678" s="9"/>
    </row>
    <row r="679" spans="1:6" ht="12.75" customHeight="1" x14ac:dyDescent="0.25">
      <c r="A679" s="22"/>
      <c r="B679" s="1"/>
      <c r="C679" s="1"/>
      <c r="D679" s="2"/>
      <c r="E679" s="2"/>
      <c r="F679" s="9"/>
    </row>
    <row r="680" spans="1:6" ht="12.75" customHeight="1" x14ac:dyDescent="0.25">
      <c r="A680" s="22"/>
      <c r="B680" s="1"/>
      <c r="C680" s="1"/>
      <c r="D680" s="2"/>
      <c r="E680" s="2"/>
      <c r="F680" s="9"/>
    </row>
    <row r="681" spans="1:6" ht="12.75" customHeight="1" x14ac:dyDescent="0.25">
      <c r="A681" s="22"/>
      <c r="B681" s="1"/>
      <c r="C681" s="1"/>
      <c r="D681" s="2"/>
      <c r="E681" s="2"/>
      <c r="F681" s="9"/>
    </row>
    <row r="682" spans="1:6" ht="12.75" customHeight="1" x14ac:dyDescent="0.25">
      <c r="A682" s="22"/>
      <c r="B682" s="1"/>
      <c r="C682" s="1"/>
      <c r="D682" s="2"/>
      <c r="E682" s="2"/>
      <c r="F682" s="9"/>
    </row>
    <row r="683" spans="1:6" ht="12.75" customHeight="1" x14ac:dyDescent="0.25">
      <c r="A683" s="22"/>
      <c r="B683" s="1"/>
      <c r="C683" s="1"/>
      <c r="D683" s="2"/>
      <c r="E683" s="2"/>
      <c r="F683" s="9"/>
    </row>
    <row r="684" spans="1:6" ht="12.75" customHeight="1" x14ac:dyDescent="0.25">
      <c r="A684" s="22"/>
      <c r="B684" s="1"/>
      <c r="C684" s="1"/>
      <c r="D684" s="2"/>
      <c r="E684" s="2"/>
      <c r="F684" s="9"/>
    </row>
    <row r="685" spans="1:6" ht="12.75" customHeight="1" x14ac:dyDescent="0.25">
      <c r="A685" s="22"/>
      <c r="B685" s="1"/>
      <c r="C685" s="1"/>
      <c r="D685" s="2"/>
      <c r="E685" s="2"/>
      <c r="F685" s="9"/>
    </row>
    <row r="686" spans="1:6" ht="12.75" customHeight="1" x14ac:dyDescent="0.25">
      <c r="A686" s="22"/>
      <c r="B686" s="1"/>
      <c r="C686" s="1"/>
      <c r="D686" s="2"/>
      <c r="E686" s="2"/>
      <c r="F686" s="9"/>
    </row>
    <row r="687" spans="1:6" ht="12.75" customHeight="1" x14ac:dyDescent="0.25">
      <c r="A687" s="22"/>
      <c r="B687" s="1"/>
      <c r="C687" s="1"/>
      <c r="D687" s="2"/>
      <c r="E687" s="2"/>
      <c r="F687" s="9"/>
    </row>
    <row r="688" spans="1:6" ht="12.75" customHeight="1" x14ac:dyDescent="0.25">
      <c r="A688" s="22"/>
      <c r="B688" s="1"/>
      <c r="C688" s="1"/>
      <c r="D688" s="2"/>
      <c r="E688" s="2"/>
      <c r="F688" s="9"/>
    </row>
    <row r="689" spans="1:6" ht="12.75" customHeight="1" x14ac:dyDescent="0.25">
      <c r="A689" s="22"/>
      <c r="B689" s="1"/>
      <c r="C689" s="1"/>
      <c r="D689" s="2"/>
      <c r="E689" s="2"/>
      <c r="F689" s="9"/>
    </row>
    <row r="690" spans="1:6" ht="12.75" customHeight="1" x14ac:dyDescent="0.25">
      <c r="A690" s="22"/>
      <c r="B690" s="1"/>
      <c r="C690" s="1"/>
      <c r="D690" s="2"/>
      <c r="E690" s="2"/>
      <c r="F690" s="9"/>
    </row>
    <row r="691" spans="1:6" ht="12.75" customHeight="1" x14ac:dyDescent="0.25">
      <c r="A691" s="22"/>
      <c r="B691" s="1"/>
      <c r="C691" s="1"/>
      <c r="D691" s="2"/>
      <c r="E691" s="2"/>
      <c r="F691" s="9"/>
    </row>
    <row r="692" spans="1:6" ht="12.75" customHeight="1" x14ac:dyDescent="0.25">
      <c r="A692" s="22"/>
      <c r="B692" s="1"/>
      <c r="C692" s="1"/>
      <c r="D692" s="2"/>
      <c r="E692" s="2"/>
      <c r="F692" s="9"/>
    </row>
    <row r="693" spans="1:6" ht="12.75" customHeight="1" x14ac:dyDescent="0.25">
      <c r="A693" s="22"/>
      <c r="B693" s="1"/>
      <c r="C693" s="1"/>
      <c r="D693" s="2"/>
      <c r="E693" s="2"/>
      <c r="F693" s="9"/>
    </row>
    <row r="694" spans="1:6" ht="12.75" customHeight="1" x14ac:dyDescent="0.25">
      <c r="A694" s="22"/>
      <c r="B694" s="1"/>
      <c r="C694" s="1"/>
      <c r="D694" s="2"/>
      <c r="E694" s="2"/>
      <c r="F694" s="9"/>
    </row>
    <row r="695" spans="1:6" ht="12.75" customHeight="1" x14ac:dyDescent="0.25">
      <c r="A695" s="22"/>
      <c r="B695" s="1"/>
      <c r="C695" s="1"/>
      <c r="D695" s="2"/>
      <c r="E695" s="2"/>
      <c r="F695" s="9"/>
    </row>
    <row r="696" spans="1:6" ht="12.75" customHeight="1" x14ac:dyDescent="0.25">
      <c r="A696" s="22"/>
      <c r="B696" s="1"/>
      <c r="C696" s="1"/>
      <c r="D696" s="2"/>
      <c r="E696" s="2"/>
      <c r="F696" s="9"/>
    </row>
    <row r="697" spans="1:6" ht="12.75" customHeight="1" x14ac:dyDescent="0.25">
      <c r="A697" s="22"/>
      <c r="B697" s="1"/>
      <c r="C697" s="1"/>
      <c r="D697" s="2"/>
      <c r="E697" s="2"/>
      <c r="F697" s="9"/>
    </row>
    <row r="698" spans="1:6" ht="12.75" customHeight="1" x14ac:dyDescent="0.25">
      <c r="A698" s="22"/>
      <c r="B698" s="1"/>
      <c r="C698" s="1"/>
      <c r="D698" s="2"/>
      <c r="E698" s="2"/>
      <c r="F698" s="9"/>
    </row>
    <row r="699" spans="1:6" ht="12.75" customHeight="1" x14ac:dyDescent="0.25">
      <c r="A699" s="22"/>
      <c r="B699" s="1"/>
      <c r="C699" s="1"/>
      <c r="D699" s="2"/>
      <c r="E699" s="2"/>
      <c r="F699" s="9"/>
    </row>
    <row r="700" spans="1:6" ht="12.75" customHeight="1" x14ac:dyDescent="0.25">
      <c r="A700" s="22"/>
      <c r="B700" s="1"/>
      <c r="C700" s="1"/>
      <c r="D700" s="2"/>
      <c r="E700" s="2"/>
      <c r="F700" s="9"/>
    </row>
    <row r="701" spans="1:6" ht="12.75" customHeight="1" x14ac:dyDescent="0.25">
      <c r="A701" s="22"/>
      <c r="B701" s="1"/>
      <c r="C701" s="1"/>
      <c r="D701" s="2"/>
      <c r="E701" s="2"/>
      <c r="F701" s="9"/>
    </row>
    <row r="702" spans="1:6" ht="12.75" customHeight="1" x14ac:dyDescent="0.25">
      <c r="A702" s="22"/>
      <c r="B702" s="1"/>
      <c r="C702" s="1"/>
      <c r="D702" s="2"/>
      <c r="E702" s="2"/>
      <c r="F702" s="9"/>
    </row>
    <row r="703" spans="1:6" ht="12.75" customHeight="1" x14ac:dyDescent="0.25">
      <c r="A703" s="22"/>
      <c r="B703" s="1"/>
      <c r="C703" s="1"/>
      <c r="D703" s="2"/>
      <c r="E703" s="2"/>
      <c r="F703" s="9"/>
    </row>
    <row r="704" spans="1:6" ht="12.75" customHeight="1" x14ac:dyDescent="0.25">
      <c r="A704" s="22"/>
      <c r="B704" s="1"/>
      <c r="C704" s="1"/>
      <c r="D704" s="2"/>
      <c r="E704" s="2"/>
      <c r="F704" s="9"/>
    </row>
    <row r="705" spans="1:6" ht="12.75" customHeight="1" x14ac:dyDescent="0.25">
      <c r="A705" s="22"/>
      <c r="B705" s="1"/>
      <c r="C705" s="1"/>
      <c r="D705" s="2"/>
      <c r="E705" s="2"/>
      <c r="F705" s="9"/>
    </row>
    <row r="706" spans="1:6" ht="12.75" customHeight="1" x14ac:dyDescent="0.25">
      <c r="A706" s="22"/>
      <c r="B706" s="1"/>
      <c r="C706" s="1"/>
      <c r="D706" s="2"/>
      <c r="E706" s="2"/>
      <c r="F706" s="9"/>
    </row>
    <row r="707" spans="1:6" ht="12.75" customHeight="1" x14ac:dyDescent="0.25">
      <c r="A707" s="22"/>
      <c r="B707" s="1"/>
      <c r="C707" s="1"/>
      <c r="D707" s="2"/>
      <c r="E707" s="2"/>
      <c r="F707" s="9"/>
    </row>
    <row r="708" spans="1:6" ht="12.75" customHeight="1" x14ac:dyDescent="0.25">
      <c r="A708" s="22"/>
      <c r="B708" s="1"/>
      <c r="C708" s="1"/>
      <c r="D708" s="2"/>
      <c r="E708" s="2"/>
      <c r="F708" s="9"/>
    </row>
    <row r="709" spans="1:6" ht="12.75" customHeight="1" x14ac:dyDescent="0.25">
      <c r="A709" s="22"/>
      <c r="B709" s="1"/>
      <c r="C709" s="1"/>
      <c r="D709" s="2"/>
      <c r="E709" s="2"/>
      <c r="F709" s="9"/>
    </row>
    <row r="710" spans="1:6" ht="12.75" customHeight="1" x14ac:dyDescent="0.25">
      <c r="A710" s="22"/>
      <c r="B710" s="1"/>
      <c r="C710" s="1"/>
      <c r="D710" s="2"/>
      <c r="E710" s="2"/>
      <c r="F710" s="9"/>
    </row>
    <row r="711" spans="1:6" ht="12.75" customHeight="1" x14ac:dyDescent="0.25">
      <c r="A711" s="22"/>
      <c r="B711" s="1"/>
      <c r="C711" s="1"/>
      <c r="D711" s="2"/>
      <c r="E711" s="2"/>
      <c r="F711" s="9"/>
    </row>
    <row r="712" spans="1:6" ht="12.75" customHeight="1" x14ac:dyDescent="0.25">
      <c r="A712" s="22"/>
      <c r="B712" s="1"/>
      <c r="C712" s="1"/>
      <c r="D712" s="2"/>
      <c r="E712" s="2"/>
      <c r="F712" s="9"/>
    </row>
    <row r="713" spans="1:6" ht="12.75" customHeight="1" x14ac:dyDescent="0.25">
      <c r="A713" s="22"/>
      <c r="B713" s="1"/>
      <c r="C713" s="1"/>
      <c r="D713" s="2"/>
      <c r="E713" s="2"/>
      <c r="F713" s="9"/>
    </row>
    <row r="714" spans="1:6" ht="12.75" customHeight="1" x14ac:dyDescent="0.25">
      <c r="A714" s="22"/>
      <c r="B714" s="1"/>
      <c r="C714" s="1"/>
      <c r="D714" s="2"/>
      <c r="E714" s="2"/>
      <c r="F714" s="9"/>
    </row>
    <row r="715" spans="1:6" ht="12.75" customHeight="1" x14ac:dyDescent="0.25">
      <c r="A715" s="22"/>
      <c r="B715" s="1"/>
      <c r="C715" s="1"/>
      <c r="D715" s="2"/>
      <c r="E715" s="2"/>
      <c r="F715" s="9"/>
    </row>
    <row r="716" spans="1:6" ht="12.75" customHeight="1" x14ac:dyDescent="0.25">
      <c r="A716" s="22"/>
      <c r="B716" s="1"/>
      <c r="C716" s="1"/>
      <c r="D716" s="2"/>
      <c r="E716" s="2"/>
      <c r="F716" s="9"/>
    </row>
    <row r="717" spans="1:6" ht="12.75" customHeight="1" x14ac:dyDescent="0.25">
      <c r="A717" s="22"/>
      <c r="B717" s="1"/>
      <c r="C717" s="1"/>
      <c r="D717" s="2"/>
      <c r="E717" s="2"/>
      <c r="F717" s="9"/>
    </row>
    <row r="718" spans="1:6" ht="12.75" customHeight="1" x14ac:dyDescent="0.25">
      <c r="A718" s="22"/>
      <c r="B718" s="1"/>
      <c r="C718" s="1"/>
      <c r="D718" s="2"/>
      <c r="E718" s="2"/>
      <c r="F718" s="9"/>
    </row>
    <row r="719" spans="1:6" ht="12.75" customHeight="1" x14ac:dyDescent="0.25">
      <c r="A719" s="22"/>
      <c r="B719" s="1"/>
      <c r="C719" s="1"/>
      <c r="D719" s="2"/>
      <c r="E719" s="2"/>
      <c r="F719" s="9"/>
    </row>
    <row r="720" spans="1:6" ht="12.75" customHeight="1" x14ac:dyDescent="0.25">
      <c r="A720" s="22"/>
      <c r="B720" s="1"/>
      <c r="C720" s="1"/>
      <c r="D720" s="2"/>
      <c r="E720" s="2"/>
      <c r="F720" s="9"/>
    </row>
    <row r="721" spans="1:6" ht="12.75" customHeight="1" x14ac:dyDescent="0.25">
      <c r="A721" s="22"/>
      <c r="B721" s="1"/>
      <c r="C721" s="1"/>
      <c r="D721" s="2"/>
      <c r="E721" s="2"/>
      <c r="F721" s="9"/>
    </row>
    <row r="722" spans="1:6" ht="12.75" customHeight="1" x14ac:dyDescent="0.25">
      <c r="A722" s="22"/>
      <c r="B722" s="1"/>
      <c r="C722" s="1"/>
      <c r="D722" s="2"/>
      <c r="E722" s="2"/>
      <c r="F722" s="9"/>
    </row>
    <row r="723" spans="1:6" ht="12.75" customHeight="1" x14ac:dyDescent="0.25">
      <c r="A723" s="22"/>
      <c r="B723" s="1"/>
      <c r="C723" s="1"/>
      <c r="D723" s="2"/>
      <c r="E723" s="2"/>
      <c r="F723" s="9"/>
    </row>
    <row r="724" spans="1:6" ht="12.75" customHeight="1" x14ac:dyDescent="0.25">
      <c r="A724" s="22"/>
      <c r="B724" s="1"/>
      <c r="C724" s="1"/>
      <c r="D724" s="2"/>
      <c r="E724" s="2"/>
      <c r="F724" s="9"/>
    </row>
    <row r="725" spans="1:6" ht="12.75" customHeight="1" x14ac:dyDescent="0.25">
      <c r="A725" s="22"/>
      <c r="B725" s="1"/>
      <c r="C725" s="1"/>
      <c r="D725" s="2"/>
      <c r="E725" s="2"/>
      <c r="F725" s="9"/>
    </row>
    <row r="726" spans="1:6" ht="12.75" customHeight="1" x14ac:dyDescent="0.25">
      <c r="A726" s="22"/>
      <c r="B726" s="1"/>
      <c r="C726" s="1"/>
      <c r="D726" s="2"/>
      <c r="E726" s="2"/>
      <c r="F726" s="9"/>
    </row>
    <row r="727" spans="1:6" ht="12.75" customHeight="1" x14ac:dyDescent="0.25">
      <c r="A727" s="22"/>
      <c r="B727" s="1"/>
      <c r="C727" s="1"/>
      <c r="D727" s="2"/>
      <c r="E727" s="2"/>
      <c r="F727" s="9"/>
    </row>
    <row r="728" spans="1:6" ht="12.75" customHeight="1" x14ac:dyDescent="0.25">
      <c r="A728" s="22"/>
      <c r="B728" s="1"/>
      <c r="C728" s="1"/>
      <c r="D728" s="2"/>
      <c r="E728" s="2"/>
      <c r="F728" s="9"/>
    </row>
    <row r="729" spans="1:6" ht="12.75" customHeight="1" x14ac:dyDescent="0.25">
      <c r="A729" s="22"/>
      <c r="B729" s="1"/>
      <c r="C729" s="1"/>
      <c r="D729" s="2"/>
      <c r="E729" s="2"/>
      <c r="F729" s="9"/>
    </row>
    <row r="730" spans="1:6" ht="12.75" customHeight="1" x14ac:dyDescent="0.25">
      <c r="A730" s="22"/>
      <c r="B730" s="1"/>
      <c r="C730" s="1"/>
      <c r="D730" s="2"/>
      <c r="E730" s="2"/>
      <c r="F730" s="9"/>
    </row>
    <row r="731" spans="1:6" ht="12.75" customHeight="1" x14ac:dyDescent="0.25">
      <c r="A731" s="22"/>
      <c r="B731" s="1"/>
      <c r="C731" s="1"/>
      <c r="D731" s="2"/>
      <c r="E731" s="2"/>
      <c r="F731" s="9"/>
    </row>
    <row r="732" spans="1:6" ht="12.75" customHeight="1" x14ac:dyDescent="0.25">
      <c r="A732" s="22"/>
      <c r="B732" s="1"/>
      <c r="C732" s="1"/>
      <c r="D732" s="2"/>
      <c r="E732" s="2"/>
      <c r="F732" s="9"/>
    </row>
    <row r="733" spans="1:6" ht="12.75" customHeight="1" x14ac:dyDescent="0.25">
      <c r="A733" s="22"/>
      <c r="B733" s="1"/>
      <c r="C733" s="1"/>
      <c r="D733" s="2"/>
      <c r="E733" s="2"/>
      <c r="F733" s="9"/>
    </row>
    <row r="734" spans="1:6" ht="12.75" customHeight="1" x14ac:dyDescent="0.25">
      <c r="A734" s="22"/>
      <c r="B734" s="1"/>
      <c r="C734" s="1"/>
      <c r="D734" s="2"/>
      <c r="E734" s="2"/>
      <c r="F734" s="9"/>
    </row>
    <row r="735" spans="1:6" ht="12.75" customHeight="1" x14ac:dyDescent="0.25">
      <c r="A735" s="22"/>
      <c r="B735" s="1"/>
      <c r="C735" s="1"/>
      <c r="D735" s="2"/>
      <c r="E735" s="2"/>
      <c r="F735" s="9"/>
    </row>
    <row r="736" spans="1:6" ht="12.75" customHeight="1" x14ac:dyDescent="0.25">
      <c r="A736" s="22"/>
      <c r="B736" s="1"/>
      <c r="C736" s="1"/>
      <c r="D736" s="2"/>
      <c r="E736" s="2"/>
      <c r="F736" s="9"/>
    </row>
    <row r="737" spans="1:6" ht="12.75" customHeight="1" x14ac:dyDescent="0.25">
      <c r="A737" s="22"/>
      <c r="B737" s="1"/>
      <c r="C737" s="1"/>
      <c r="D737" s="2"/>
      <c r="E737" s="2"/>
      <c r="F737" s="9"/>
    </row>
    <row r="738" spans="1:6" ht="12.75" customHeight="1" x14ac:dyDescent="0.25">
      <c r="A738" s="22"/>
      <c r="B738" s="1"/>
      <c r="C738" s="1"/>
      <c r="D738" s="2"/>
      <c r="E738" s="2"/>
      <c r="F738" s="9"/>
    </row>
    <row r="739" spans="1:6" ht="12.75" customHeight="1" x14ac:dyDescent="0.25">
      <c r="A739" s="22"/>
      <c r="B739" s="1"/>
      <c r="C739" s="1"/>
      <c r="D739" s="2"/>
      <c r="E739" s="2"/>
      <c r="F739" s="9"/>
    </row>
    <row r="740" spans="1:6" ht="12.75" customHeight="1" x14ac:dyDescent="0.25">
      <c r="A740" s="22"/>
      <c r="B740" s="1"/>
      <c r="C740" s="1"/>
      <c r="D740" s="2"/>
      <c r="E740" s="2"/>
      <c r="F740" s="9"/>
    </row>
    <row r="741" spans="1:6" ht="12.75" customHeight="1" x14ac:dyDescent="0.25">
      <c r="A741" s="22"/>
      <c r="B741" s="1"/>
      <c r="C741" s="1"/>
      <c r="D741" s="2"/>
      <c r="E741" s="2"/>
      <c r="F741" s="9"/>
    </row>
    <row r="742" spans="1:6" ht="12.75" customHeight="1" x14ac:dyDescent="0.25">
      <c r="A742" s="22"/>
      <c r="B742" s="1"/>
      <c r="C742" s="1"/>
      <c r="D742" s="2"/>
      <c r="E742" s="2"/>
      <c r="F742" s="9"/>
    </row>
    <row r="743" spans="1:6" ht="12.75" customHeight="1" x14ac:dyDescent="0.25">
      <c r="A743" s="22"/>
      <c r="B743" s="1"/>
      <c r="C743" s="1"/>
      <c r="D743" s="2"/>
      <c r="E743" s="2"/>
      <c r="F743" s="9"/>
    </row>
    <row r="744" spans="1:6" ht="12.75" customHeight="1" x14ac:dyDescent="0.25">
      <c r="A744" s="22"/>
      <c r="B744" s="1"/>
      <c r="C744" s="1"/>
      <c r="D744" s="2"/>
      <c r="E744" s="2"/>
      <c r="F744" s="9"/>
    </row>
    <row r="745" spans="1:6" ht="12.75" customHeight="1" x14ac:dyDescent="0.25">
      <c r="A745" s="22"/>
      <c r="B745" s="1"/>
      <c r="C745" s="1"/>
      <c r="D745" s="2"/>
      <c r="E745" s="2"/>
      <c r="F745" s="9"/>
    </row>
    <row r="746" spans="1:6" ht="12.75" customHeight="1" x14ac:dyDescent="0.25">
      <c r="A746" s="22"/>
      <c r="B746" s="1"/>
      <c r="C746" s="1"/>
      <c r="D746" s="2"/>
      <c r="E746" s="2"/>
      <c r="F746" s="9"/>
    </row>
    <row r="747" spans="1:6" ht="12.75" customHeight="1" x14ac:dyDescent="0.25">
      <c r="A747" s="22"/>
      <c r="B747" s="1"/>
      <c r="C747" s="1"/>
      <c r="D747" s="2"/>
      <c r="E747" s="2"/>
      <c r="F747" s="9"/>
    </row>
    <row r="748" spans="1:6" ht="12.75" customHeight="1" x14ac:dyDescent="0.25">
      <c r="A748" s="22"/>
      <c r="B748" s="1"/>
      <c r="C748" s="1"/>
      <c r="D748" s="2"/>
      <c r="E748" s="2"/>
      <c r="F748" s="9"/>
    </row>
    <row r="749" spans="1:6" ht="12.75" customHeight="1" x14ac:dyDescent="0.25">
      <c r="A749" s="22"/>
      <c r="B749" s="1"/>
      <c r="C749" s="1"/>
      <c r="D749" s="2"/>
      <c r="E749" s="2"/>
      <c r="F749" s="9"/>
    </row>
    <row r="750" spans="1:6" ht="12.75" customHeight="1" x14ac:dyDescent="0.25">
      <c r="A750" s="22"/>
      <c r="B750" s="1"/>
      <c r="C750" s="1"/>
      <c r="D750" s="2"/>
      <c r="E750" s="2"/>
      <c r="F750" s="9"/>
    </row>
    <row r="751" spans="1:6" ht="12.75" customHeight="1" x14ac:dyDescent="0.25">
      <c r="A751" s="22"/>
      <c r="B751" s="1"/>
      <c r="C751" s="1"/>
      <c r="D751" s="2"/>
      <c r="E751" s="2"/>
      <c r="F751" s="9"/>
    </row>
    <row r="752" spans="1:6" ht="12.75" customHeight="1" x14ac:dyDescent="0.25">
      <c r="A752" s="22"/>
      <c r="B752" s="1"/>
      <c r="C752" s="1"/>
      <c r="D752" s="2"/>
      <c r="E752" s="2"/>
      <c r="F752" s="9"/>
    </row>
    <row r="753" spans="1:6" ht="12.75" customHeight="1" x14ac:dyDescent="0.25">
      <c r="A753" s="22"/>
      <c r="B753" s="1"/>
      <c r="C753" s="1"/>
      <c r="D753" s="2"/>
      <c r="E753" s="2"/>
      <c r="F753" s="9"/>
    </row>
    <row r="754" spans="1:6" ht="12.75" customHeight="1" x14ac:dyDescent="0.25">
      <c r="A754" s="22"/>
      <c r="B754" s="1"/>
      <c r="C754" s="1"/>
      <c r="D754" s="2"/>
      <c r="E754" s="2"/>
      <c r="F754" s="9"/>
    </row>
    <row r="755" spans="1:6" ht="12.75" customHeight="1" x14ac:dyDescent="0.25">
      <c r="A755" s="22"/>
      <c r="B755" s="1"/>
      <c r="C755" s="1"/>
      <c r="D755" s="2"/>
      <c r="E755" s="2"/>
      <c r="F755" s="9"/>
    </row>
    <row r="756" spans="1:6" ht="12.75" customHeight="1" x14ac:dyDescent="0.25">
      <c r="A756" s="22"/>
      <c r="B756" s="1"/>
      <c r="C756" s="1"/>
      <c r="D756" s="2"/>
      <c r="E756" s="2"/>
      <c r="F756" s="9"/>
    </row>
    <row r="757" spans="1:6" ht="12.75" customHeight="1" x14ac:dyDescent="0.25">
      <c r="A757" s="22"/>
      <c r="B757" s="1"/>
      <c r="C757" s="1"/>
      <c r="D757" s="2"/>
      <c r="E757" s="2"/>
      <c r="F757" s="9"/>
    </row>
    <row r="758" spans="1:6" ht="12.75" customHeight="1" x14ac:dyDescent="0.25">
      <c r="A758" s="22"/>
      <c r="B758" s="1"/>
      <c r="C758" s="1"/>
      <c r="D758" s="2"/>
      <c r="E758" s="2"/>
      <c r="F758" s="9"/>
    </row>
    <row r="759" spans="1:6" ht="12.75" customHeight="1" x14ac:dyDescent="0.25">
      <c r="A759" s="22"/>
      <c r="B759" s="1"/>
      <c r="C759" s="1"/>
      <c r="D759" s="2"/>
      <c r="E759" s="2"/>
      <c r="F759" s="9"/>
    </row>
    <row r="760" spans="1:6" ht="12.75" customHeight="1" x14ac:dyDescent="0.25">
      <c r="A760" s="22"/>
      <c r="B760" s="1"/>
      <c r="C760" s="1"/>
      <c r="D760" s="2"/>
      <c r="E760" s="2"/>
      <c r="F760" s="9"/>
    </row>
    <row r="761" spans="1:6" ht="12.75" customHeight="1" x14ac:dyDescent="0.25">
      <c r="A761" s="22"/>
      <c r="B761" s="1"/>
      <c r="C761" s="1"/>
      <c r="D761" s="2"/>
      <c r="E761" s="2"/>
      <c r="F761" s="9"/>
    </row>
    <row r="762" spans="1:6" ht="12.75" customHeight="1" x14ac:dyDescent="0.25">
      <c r="A762" s="22"/>
      <c r="B762" s="1"/>
      <c r="C762" s="1"/>
      <c r="D762" s="2"/>
      <c r="E762" s="2"/>
      <c r="F762" s="9"/>
    </row>
    <row r="763" spans="1:6" ht="12.75" customHeight="1" x14ac:dyDescent="0.25">
      <c r="A763" s="22"/>
      <c r="B763" s="1"/>
      <c r="C763" s="1"/>
      <c r="D763" s="2"/>
      <c r="E763" s="2"/>
      <c r="F763" s="9"/>
    </row>
    <row r="764" spans="1:6" ht="12.75" customHeight="1" x14ac:dyDescent="0.25">
      <c r="A764" s="22"/>
      <c r="B764" s="1"/>
      <c r="C764" s="1"/>
      <c r="D764" s="2"/>
      <c r="E764" s="2"/>
      <c r="F764" s="9"/>
    </row>
    <row r="765" spans="1:6" ht="12.75" customHeight="1" x14ac:dyDescent="0.25">
      <c r="A765" s="22"/>
      <c r="B765" s="1"/>
      <c r="C765" s="1"/>
      <c r="D765" s="2"/>
      <c r="E765" s="2"/>
      <c r="F765" s="9"/>
    </row>
    <row r="766" spans="1:6" ht="12.75" customHeight="1" x14ac:dyDescent="0.25">
      <c r="A766" s="22"/>
      <c r="B766" s="1"/>
      <c r="C766" s="1"/>
      <c r="D766" s="2"/>
      <c r="E766" s="2"/>
      <c r="F766" s="9"/>
    </row>
    <row r="767" spans="1:6" ht="12.75" customHeight="1" x14ac:dyDescent="0.25">
      <c r="A767" s="22"/>
      <c r="B767" s="1"/>
      <c r="C767" s="1"/>
      <c r="D767" s="2"/>
      <c r="E767" s="2"/>
      <c r="F767" s="9"/>
    </row>
    <row r="768" spans="1:6" ht="12.75" customHeight="1" x14ac:dyDescent="0.25">
      <c r="A768" s="22"/>
      <c r="B768" s="1"/>
      <c r="C768" s="1"/>
      <c r="D768" s="2"/>
      <c r="E768" s="2"/>
      <c r="F768" s="9"/>
    </row>
    <row r="769" spans="1:6" ht="12.75" customHeight="1" x14ac:dyDescent="0.25">
      <c r="A769" s="22"/>
      <c r="B769" s="1"/>
      <c r="C769" s="1"/>
      <c r="D769" s="2"/>
      <c r="E769" s="2"/>
      <c r="F769" s="9"/>
    </row>
    <row r="770" spans="1:6" ht="12.75" customHeight="1" x14ac:dyDescent="0.25">
      <c r="A770" s="22"/>
      <c r="B770" s="1"/>
      <c r="C770" s="1"/>
      <c r="D770" s="2"/>
      <c r="E770" s="2"/>
      <c r="F770" s="9"/>
    </row>
    <row r="771" spans="1:6" ht="12.75" customHeight="1" x14ac:dyDescent="0.25">
      <c r="A771" s="22"/>
      <c r="B771" s="1"/>
      <c r="C771" s="1"/>
      <c r="D771" s="2"/>
      <c r="E771" s="2"/>
      <c r="F771" s="9"/>
    </row>
    <row r="772" spans="1:6" ht="12.75" customHeight="1" x14ac:dyDescent="0.25">
      <c r="A772" s="22"/>
      <c r="B772" s="1"/>
      <c r="C772" s="1"/>
      <c r="D772" s="2"/>
      <c r="E772" s="2"/>
      <c r="F772" s="9"/>
    </row>
    <row r="773" spans="1:6" ht="12.75" customHeight="1" x14ac:dyDescent="0.25">
      <c r="A773" s="22"/>
      <c r="B773" s="1"/>
      <c r="C773" s="1"/>
      <c r="D773" s="2"/>
      <c r="E773" s="2"/>
      <c r="F773" s="9"/>
    </row>
    <row r="774" spans="1:6" ht="12.75" customHeight="1" x14ac:dyDescent="0.25">
      <c r="A774" s="22"/>
      <c r="B774" s="1"/>
      <c r="C774" s="1"/>
      <c r="D774" s="2"/>
      <c r="E774" s="2"/>
      <c r="F774" s="9"/>
    </row>
    <row r="775" spans="1:6" ht="12.75" customHeight="1" x14ac:dyDescent="0.25">
      <c r="A775" s="22"/>
      <c r="B775" s="1"/>
      <c r="C775" s="1"/>
      <c r="D775" s="2"/>
      <c r="E775" s="2"/>
      <c r="F775" s="9"/>
    </row>
    <row r="776" spans="1:6" ht="12.75" customHeight="1" x14ac:dyDescent="0.25">
      <c r="A776" s="22"/>
      <c r="B776" s="1"/>
      <c r="C776" s="1"/>
      <c r="D776" s="2"/>
      <c r="E776" s="2"/>
      <c r="F776" s="9"/>
    </row>
    <row r="777" spans="1:6" ht="12.75" customHeight="1" x14ac:dyDescent="0.25">
      <c r="A777" s="22"/>
      <c r="B777" s="1"/>
      <c r="C777" s="1"/>
      <c r="D777" s="2"/>
      <c r="E777" s="2"/>
      <c r="F777" s="9"/>
    </row>
    <row r="778" spans="1:6" ht="12.75" customHeight="1" x14ac:dyDescent="0.25">
      <c r="A778" s="22"/>
      <c r="B778" s="1"/>
      <c r="C778" s="1"/>
      <c r="D778" s="2"/>
      <c r="E778" s="2"/>
      <c r="F778" s="9"/>
    </row>
    <row r="779" spans="1:6" ht="12.75" customHeight="1" x14ac:dyDescent="0.25">
      <c r="A779" s="22"/>
      <c r="B779" s="1"/>
      <c r="C779" s="1"/>
      <c r="D779" s="2"/>
      <c r="E779" s="2"/>
      <c r="F779" s="9"/>
    </row>
    <row r="780" spans="1:6" ht="12.75" customHeight="1" x14ac:dyDescent="0.25">
      <c r="A780" s="22"/>
      <c r="B780" s="1"/>
      <c r="C780" s="1"/>
      <c r="D780" s="2"/>
      <c r="E780" s="2"/>
      <c r="F780" s="9"/>
    </row>
    <row r="781" spans="1:6" ht="12.75" customHeight="1" x14ac:dyDescent="0.25">
      <c r="A781" s="22"/>
      <c r="B781" s="1"/>
      <c r="C781" s="1"/>
      <c r="D781" s="2"/>
      <c r="E781" s="2"/>
      <c r="F781" s="9"/>
    </row>
    <row r="782" spans="1:6" ht="12.75" customHeight="1" x14ac:dyDescent="0.25">
      <c r="A782" s="22"/>
      <c r="B782" s="1"/>
      <c r="C782" s="1"/>
      <c r="D782" s="2"/>
      <c r="E782" s="2"/>
      <c r="F782" s="9"/>
    </row>
    <row r="783" spans="1:6" ht="12.75" customHeight="1" x14ac:dyDescent="0.25">
      <c r="A783" s="22"/>
      <c r="B783" s="1"/>
      <c r="C783" s="1"/>
      <c r="D783" s="2"/>
      <c r="E783" s="2"/>
      <c r="F783" s="9"/>
    </row>
    <row r="784" spans="1:6" ht="12.75" customHeight="1" x14ac:dyDescent="0.25">
      <c r="A784" s="22"/>
      <c r="B784" s="1"/>
      <c r="C784" s="1"/>
      <c r="D784" s="2"/>
      <c r="E784" s="2"/>
      <c r="F784" s="9"/>
    </row>
    <row r="785" spans="1:6" ht="12.75" customHeight="1" x14ac:dyDescent="0.25">
      <c r="A785" s="22"/>
      <c r="B785" s="1"/>
      <c r="C785" s="1"/>
      <c r="D785" s="2"/>
      <c r="E785" s="2"/>
      <c r="F785" s="9"/>
    </row>
    <row r="786" spans="1:6" ht="12.75" customHeight="1" x14ac:dyDescent="0.25">
      <c r="A786" s="22"/>
      <c r="B786" s="1"/>
      <c r="C786" s="1"/>
      <c r="D786" s="2"/>
      <c r="E786" s="2"/>
      <c r="F786" s="9"/>
    </row>
    <row r="787" spans="1:6" ht="12.75" customHeight="1" x14ac:dyDescent="0.25">
      <c r="A787" s="22"/>
      <c r="B787" s="1"/>
      <c r="C787" s="1"/>
      <c r="D787" s="2"/>
      <c r="E787" s="2"/>
      <c r="F787" s="9"/>
    </row>
    <row r="788" spans="1:6" ht="12.75" customHeight="1" x14ac:dyDescent="0.25">
      <c r="A788" s="22"/>
      <c r="B788" s="1"/>
      <c r="C788" s="1"/>
      <c r="D788" s="2"/>
      <c r="E788" s="2"/>
      <c r="F788" s="9"/>
    </row>
    <row r="789" spans="1:6" ht="12.75" customHeight="1" x14ac:dyDescent="0.25">
      <c r="A789" s="22"/>
      <c r="B789" s="1"/>
      <c r="C789" s="1"/>
      <c r="D789" s="2"/>
      <c r="E789" s="2"/>
      <c r="F789" s="9"/>
    </row>
    <row r="790" spans="1:6" ht="12.75" customHeight="1" x14ac:dyDescent="0.25">
      <c r="A790" s="22"/>
      <c r="B790" s="1"/>
      <c r="C790" s="1"/>
      <c r="D790" s="2"/>
      <c r="E790" s="2"/>
      <c r="F790" s="9"/>
    </row>
    <row r="791" spans="1:6" ht="12.75" customHeight="1" x14ac:dyDescent="0.25">
      <c r="A791" s="22"/>
      <c r="B791" s="1"/>
      <c r="C791" s="1"/>
      <c r="D791" s="2"/>
      <c r="E791" s="2"/>
      <c r="F791" s="9"/>
    </row>
    <row r="792" spans="1:6" ht="12.75" customHeight="1" x14ac:dyDescent="0.25">
      <c r="A792" s="22"/>
      <c r="B792" s="1"/>
      <c r="C792" s="1"/>
      <c r="D792" s="2"/>
      <c r="E792" s="2"/>
      <c r="F792" s="9"/>
    </row>
    <row r="793" spans="1:6" ht="12.75" customHeight="1" x14ac:dyDescent="0.25">
      <c r="A793" s="22"/>
      <c r="B793" s="1"/>
      <c r="C793" s="1"/>
      <c r="D793" s="2"/>
      <c r="E793" s="2"/>
      <c r="F793" s="9"/>
    </row>
    <row r="794" spans="1:6" ht="12.75" customHeight="1" x14ac:dyDescent="0.25">
      <c r="A794" s="22"/>
      <c r="B794" s="1"/>
      <c r="C794" s="1"/>
      <c r="D794" s="2"/>
      <c r="E794" s="2"/>
      <c r="F794" s="9"/>
    </row>
    <row r="795" spans="1:6" ht="12.75" customHeight="1" x14ac:dyDescent="0.25">
      <c r="A795" s="22"/>
      <c r="B795" s="1"/>
      <c r="C795" s="1"/>
      <c r="D795" s="2"/>
      <c r="E795" s="2"/>
      <c r="F795" s="9"/>
    </row>
    <row r="796" spans="1:6" ht="12.75" customHeight="1" x14ac:dyDescent="0.25">
      <c r="A796" s="22"/>
      <c r="B796" s="1"/>
      <c r="C796" s="1"/>
      <c r="D796" s="2"/>
      <c r="E796" s="2"/>
      <c r="F796" s="9"/>
    </row>
    <row r="797" spans="1:6" ht="12.75" customHeight="1" x14ac:dyDescent="0.25">
      <c r="A797" s="22"/>
      <c r="B797" s="1"/>
      <c r="C797" s="1"/>
      <c r="D797" s="2"/>
      <c r="E797" s="2"/>
      <c r="F797" s="9"/>
    </row>
    <row r="798" spans="1:6" ht="12.75" customHeight="1" x14ac:dyDescent="0.25">
      <c r="A798" s="22"/>
      <c r="B798" s="1"/>
      <c r="C798" s="1"/>
      <c r="D798" s="2"/>
      <c r="E798" s="2"/>
      <c r="F798" s="9"/>
    </row>
    <row r="799" spans="1:6" ht="12.75" customHeight="1" x14ac:dyDescent="0.25">
      <c r="A799" s="22"/>
      <c r="B799" s="1"/>
      <c r="C799" s="1"/>
      <c r="D799" s="2"/>
      <c r="E799" s="2"/>
      <c r="F799" s="9"/>
    </row>
    <row r="800" spans="1:6" ht="12.75" customHeight="1" x14ac:dyDescent="0.25">
      <c r="A800" s="22"/>
      <c r="B800" s="1"/>
      <c r="C800" s="1"/>
      <c r="D800" s="2"/>
      <c r="E800" s="2"/>
      <c r="F800" s="9"/>
    </row>
    <row r="801" spans="1:6" ht="12.75" customHeight="1" x14ac:dyDescent="0.25">
      <c r="A801" s="22"/>
      <c r="B801" s="1"/>
      <c r="C801" s="1"/>
      <c r="D801" s="2"/>
      <c r="E801" s="2"/>
      <c r="F801" s="9"/>
    </row>
    <row r="802" spans="1:6" ht="12.75" customHeight="1" x14ac:dyDescent="0.25">
      <c r="A802" s="22"/>
      <c r="B802" s="1"/>
      <c r="C802" s="1"/>
      <c r="D802" s="2"/>
      <c r="E802" s="2"/>
      <c r="F802" s="9"/>
    </row>
    <row r="803" spans="1:6" ht="12.75" customHeight="1" x14ac:dyDescent="0.25">
      <c r="A803" s="22"/>
      <c r="B803" s="1"/>
      <c r="C803" s="1"/>
      <c r="D803" s="2"/>
      <c r="E803" s="2"/>
      <c r="F803" s="9"/>
    </row>
    <row r="804" spans="1:6" ht="12.75" customHeight="1" x14ac:dyDescent="0.25">
      <c r="A804" s="22"/>
      <c r="B804" s="1"/>
      <c r="C804" s="1"/>
      <c r="D804" s="2"/>
      <c r="E804" s="2"/>
      <c r="F804" s="9"/>
    </row>
    <row r="805" spans="1:6" ht="12.75" customHeight="1" x14ac:dyDescent="0.25">
      <c r="A805" s="22"/>
      <c r="B805" s="1"/>
      <c r="C805" s="1"/>
      <c r="D805" s="2"/>
      <c r="E805" s="2"/>
      <c r="F805" s="9"/>
    </row>
    <row r="806" spans="1:6" ht="12.75" customHeight="1" x14ac:dyDescent="0.25">
      <c r="A806" s="22"/>
      <c r="B806" s="1"/>
      <c r="C806" s="1"/>
      <c r="D806" s="2"/>
      <c r="E806" s="2"/>
      <c r="F806" s="9"/>
    </row>
    <row r="807" spans="1:6" ht="12.75" customHeight="1" x14ac:dyDescent="0.25">
      <c r="A807" s="22"/>
      <c r="B807" s="1"/>
      <c r="C807" s="1"/>
      <c r="D807" s="2"/>
      <c r="E807" s="2"/>
      <c r="F807" s="9"/>
    </row>
    <row r="808" spans="1:6" ht="12.75" customHeight="1" x14ac:dyDescent="0.25">
      <c r="A808" s="22"/>
      <c r="B808" s="1"/>
      <c r="C808" s="1"/>
      <c r="D808" s="2"/>
      <c r="E808" s="2"/>
      <c r="F808" s="9"/>
    </row>
    <row r="809" spans="1:6" ht="12.75" customHeight="1" x14ac:dyDescent="0.25">
      <c r="A809" s="22"/>
      <c r="B809" s="1"/>
      <c r="C809" s="1"/>
      <c r="D809" s="2"/>
      <c r="E809" s="2"/>
      <c r="F809" s="9"/>
    </row>
    <row r="810" spans="1:6" ht="12.75" customHeight="1" x14ac:dyDescent="0.25">
      <c r="A810" s="22"/>
      <c r="B810" s="1"/>
      <c r="C810" s="1"/>
      <c r="D810" s="2"/>
      <c r="E810" s="2"/>
      <c r="F810" s="9"/>
    </row>
    <row r="811" spans="1:6" ht="12.75" customHeight="1" x14ac:dyDescent="0.25">
      <c r="A811" s="22"/>
      <c r="B811" s="1"/>
      <c r="C811" s="1"/>
      <c r="D811" s="2"/>
      <c r="E811" s="2"/>
      <c r="F811" s="9"/>
    </row>
    <row r="812" spans="1:6" ht="12.75" customHeight="1" x14ac:dyDescent="0.25">
      <c r="A812" s="22"/>
      <c r="B812" s="1"/>
      <c r="C812" s="1"/>
      <c r="D812" s="2"/>
      <c r="E812" s="2"/>
      <c r="F812" s="9"/>
    </row>
    <row r="813" spans="1:6" ht="12.75" customHeight="1" x14ac:dyDescent="0.25">
      <c r="A813" s="22"/>
      <c r="B813" s="1"/>
      <c r="C813" s="1"/>
      <c r="D813" s="2"/>
      <c r="E813" s="2"/>
      <c r="F813" s="9"/>
    </row>
    <row r="814" spans="1:6" ht="12.75" customHeight="1" x14ac:dyDescent="0.25">
      <c r="A814" s="22"/>
      <c r="B814" s="1"/>
      <c r="C814" s="1"/>
      <c r="D814" s="2"/>
      <c r="E814" s="2"/>
      <c r="F814" s="9"/>
    </row>
    <row r="815" spans="1:6" ht="12.75" customHeight="1" x14ac:dyDescent="0.25">
      <c r="A815" s="22"/>
      <c r="B815" s="1"/>
      <c r="C815" s="1"/>
      <c r="D815" s="2"/>
      <c r="E815" s="2"/>
      <c r="F815" s="9"/>
    </row>
    <row r="816" spans="1:6" ht="12.75" customHeight="1" x14ac:dyDescent="0.25">
      <c r="A816" s="22"/>
      <c r="B816" s="1"/>
      <c r="C816" s="1"/>
      <c r="D816" s="2"/>
      <c r="E816" s="2"/>
      <c r="F816" s="9"/>
    </row>
    <row r="817" spans="1:6" ht="12.75" customHeight="1" x14ac:dyDescent="0.25">
      <c r="A817" s="22"/>
      <c r="B817" s="1"/>
      <c r="C817" s="1"/>
      <c r="D817" s="2"/>
      <c r="E817" s="2"/>
      <c r="F817" s="9"/>
    </row>
    <row r="818" spans="1:6" ht="12.75" customHeight="1" x14ac:dyDescent="0.25">
      <c r="A818" s="22"/>
      <c r="B818" s="1"/>
      <c r="C818" s="1"/>
      <c r="D818" s="2"/>
      <c r="E818" s="2"/>
      <c r="F818" s="9"/>
    </row>
    <row r="819" spans="1:6" ht="12.75" customHeight="1" x14ac:dyDescent="0.25">
      <c r="A819" s="22"/>
      <c r="B819" s="1"/>
      <c r="C819" s="1"/>
      <c r="D819" s="2"/>
      <c r="E819" s="2"/>
      <c r="F819" s="9"/>
    </row>
    <row r="820" spans="1:6" ht="12.75" customHeight="1" x14ac:dyDescent="0.25">
      <c r="A820" s="22"/>
      <c r="B820" s="1"/>
      <c r="C820" s="1"/>
      <c r="D820" s="2"/>
      <c r="E820" s="2"/>
      <c r="F820" s="9"/>
    </row>
    <row r="821" spans="1:6" ht="12.75" customHeight="1" x14ac:dyDescent="0.25">
      <c r="A821" s="22"/>
      <c r="B821" s="1"/>
      <c r="C821" s="1"/>
      <c r="D821" s="2"/>
      <c r="E821" s="2"/>
      <c r="F821" s="9"/>
    </row>
    <row r="822" spans="1:6" ht="12.75" customHeight="1" x14ac:dyDescent="0.25">
      <c r="A822" s="22"/>
      <c r="B822" s="1"/>
      <c r="C822" s="1"/>
      <c r="D822" s="2"/>
      <c r="E822" s="2"/>
      <c r="F822" s="9"/>
    </row>
    <row r="823" spans="1:6" ht="12.75" customHeight="1" x14ac:dyDescent="0.25">
      <c r="A823" s="22"/>
      <c r="B823" s="1"/>
      <c r="C823" s="1"/>
      <c r="D823" s="2"/>
      <c r="E823" s="2"/>
      <c r="F823" s="9"/>
    </row>
    <row r="824" spans="1:6" ht="12.75" customHeight="1" x14ac:dyDescent="0.25">
      <c r="A824" s="22"/>
      <c r="B824" s="1"/>
      <c r="C824" s="1"/>
      <c r="D824" s="2"/>
      <c r="E824" s="2"/>
      <c r="F824" s="9"/>
    </row>
    <row r="825" spans="1:6" ht="12.75" customHeight="1" x14ac:dyDescent="0.25">
      <c r="A825" s="22"/>
      <c r="B825" s="1"/>
      <c r="C825" s="1"/>
      <c r="D825" s="2"/>
      <c r="E825" s="2"/>
      <c r="F825" s="9"/>
    </row>
    <row r="826" spans="1:6" ht="12.75" customHeight="1" x14ac:dyDescent="0.25">
      <c r="A826" s="22"/>
      <c r="B826" s="1"/>
      <c r="C826" s="1"/>
      <c r="D826" s="2"/>
      <c r="E826" s="2"/>
      <c r="F826" s="9"/>
    </row>
    <row r="827" spans="1:6" ht="12.75" customHeight="1" x14ac:dyDescent="0.25">
      <c r="A827" s="22"/>
      <c r="B827" s="1"/>
      <c r="C827" s="1"/>
      <c r="D827" s="2"/>
      <c r="E827" s="2"/>
      <c r="F827" s="9"/>
    </row>
    <row r="828" spans="1:6" ht="12.75" customHeight="1" x14ac:dyDescent="0.25">
      <c r="A828" s="22"/>
      <c r="B828" s="1"/>
      <c r="C828" s="1"/>
      <c r="D828" s="2"/>
      <c r="E828" s="2"/>
      <c r="F828" s="9"/>
    </row>
    <row r="829" spans="1:6" ht="12.75" customHeight="1" x14ac:dyDescent="0.25">
      <c r="A829" s="22"/>
      <c r="B829" s="1"/>
      <c r="C829" s="1"/>
      <c r="D829" s="2"/>
      <c r="E829" s="2"/>
      <c r="F829" s="9"/>
    </row>
    <row r="830" spans="1:6" ht="12.75" customHeight="1" x14ac:dyDescent="0.25">
      <c r="A830" s="22"/>
      <c r="B830" s="1"/>
      <c r="C830" s="1"/>
      <c r="D830" s="2"/>
      <c r="E830" s="2"/>
      <c r="F830" s="9"/>
    </row>
    <row r="831" spans="1:6" ht="12.75" customHeight="1" x14ac:dyDescent="0.25">
      <c r="A831" s="22"/>
      <c r="B831" s="1"/>
      <c r="C831" s="1"/>
      <c r="D831" s="2"/>
      <c r="E831" s="2"/>
      <c r="F831" s="9"/>
    </row>
    <row r="832" spans="1:6" ht="12.75" customHeight="1" x14ac:dyDescent="0.25">
      <c r="A832" s="22"/>
      <c r="B832" s="1"/>
      <c r="C832" s="1"/>
      <c r="D832" s="2"/>
      <c r="E832" s="2"/>
      <c r="F832" s="9"/>
    </row>
    <row r="833" spans="1:6" ht="12.75" customHeight="1" x14ac:dyDescent="0.25">
      <c r="A833" s="22"/>
      <c r="B833" s="1"/>
      <c r="C833" s="1"/>
      <c r="D833" s="2"/>
      <c r="E833" s="2"/>
      <c r="F833" s="9"/>
    </row>
    <row r="834" spans="1:6" ht="12.75" customHeight="1" x14ac:dyDescent="0.25">
      <c r="A834" s="22"/>
      <c r="B834" s="1"/>
      <c r="C834" s="1"/>
      <c r="D834" s="2"/>
      <c r="E834" s="2"/>
      <c r="F834" s="9"/>
    </row>
    <row r="835" spans="1:6" ht="12.75" customHeight="1" x14ac:dyDescent="0.25">
      <c r="A835" s="22"/>
      <c r="B835" s="1"/>
      <c r="C835" s="1"/>
      <c r="D835" s="2"/>
      <c r="E835" s="2"/>
      <c r="F835" s="9"/>
    </row>
    <row r="836" spans="1:6" ht="12.75" customHeight="1" x14ac:dyDescent="0.25">
      <c r="A836" s="22"/>
      <c r="B836" s="1"/>
      <c r="C836" s="1"/>
      <c r="D836" s="2"/>
      <c r="E836" s="2"/>
      <c r="F836" s="9"/>
    </row>
    <row r="837" spans="1:6" ht="12.75" customHeight="1" x14ac:dyDescent="0.25">
      <c r="A837" s="22"/>
      <c r="B837" s="1"/>
      <c r="C837" s="1"/>
      <c r="D837" s="2"/>
      <c r="E837" s="2"/>
      <c r="F837" s="9"/>
    </row>
    <row r="838" spans="1:6" ht="12.75" customHeight="1" x14ac:dyDescent="0.25">
      <c r="A838" s="22"/>
      <c r="B838" s="1"/>
      <c r="C838" s="1"/>
      <c r="D838" s="2"/>
      <c r="E838" s="2"/>
      <c r="F838" s="9"/>
    </row>
    <row r="839" spans="1:6" ht="12.75" customHeight="1" x14ac:dyDescent="0.25">
      <c r="A839" s="22"/>
      <c r="B839" s="1"/>
      <c r="C839" s="1"/>
      <c r="D839" s="2"/>
      <c r="E839" s="2"/>
      <c r="F839" s="9"/>
    </row>
    <row r="840" spans="1:6" ht="12.75" customHeight="1" x14ac:dyDescent="0.25">
      <c r="A840" s="22"/>
      <c r="B840" s="1"/>
      <c r="C840" s="1"/>
      <c r="D840" s="2"/>
      <c r="E840" s="2"/>
      <c r="F840" s="9"/>
    </row>
    <row r="841" spans="1:6" ht="12.75" customHeight="1" x14ac:dyDescent="0.25">
      <c r="A841" s="22"/>
      <c r="B841" s="1"/>
      <c r="C841" s="1"/>
      <c r="D841" s="2"/>
      <c r="E841" s="2"/>
      <c r="F841" s="9"/>
    </row>
    <row r="842" spans="1:6" ht="12.75" customHeight="1" x14ac:dyDescent="0.25">
      <c r="A842" s="22"/>
      <c r="B842" s="1"/>
      <c r="C842" s="1"/>
      <c r="D842" s="2"/>
      <c r="E842" s="2"/>
      <c r="F842" s="9"/>
    </row>
    <row r="843" spans="1:6" ht="12.75" customHeight="1" x14ac:dyDescent="0.25">
      <c r="A843" s="22"/>
      <c r="B843" s="1"/>
      <c r="C843" s="1"/>
      <c r="D843" s="2"/>
      <c r="E843" s="2"/>
      <c r="F843" s="9"/>
    </row>
    <row r="844" spans="1:6" ht="12.75" customHeight="1" x14ac:dyDescent="0.25">
      <c r="A844" s="22"/>
      <c r="B844" s="1"/>
      <c r="C844" s="1"/>
      <c r="D844" s="2"/>
      <c r="E844" s="2"/>
      <c r="F844" s="9"/>
    </row>
    <row r="845" spans="1:6" ht="12.75" customHeight="1" x14ac:dyDescent="0.25">
      <c r="A845" s="22"/>
      <c r="B845" s="1"/>
      <c r="C845" s="1"/>
      <c r="D845" s="2"/>
      <c r="E845" s="2"/>
      <c r="F845" s="9"/>
    </row>
    <row r="846" spans="1:6" ht="12.75" customHeight="1" x14ac:dyDescent="0.25">
      <c r="A846" s="22"/>
      <c r="B846" s="1"/>
      <c r="C846" s="1"/>
      <c r="D846" s="2"/>
      <c r="E846" s="2"/>
      <c r="F846" s="9"/>
    </row>
    <row r="847" spans="1:6" ht="12.75" customHeight="1" x14ac:dyDescent="0.25">
      <c r="A847" s="22"/>
      <c r="B847" s="1"/>
      <c r="C847" s="1"/>
      <c r="D847" s="2"/>
      <c r="E847" s="2"/>
      <c r="F847" s="9"/>
    </row>
    <row r="848" spans="1:6" ht="12.75" customHeight="1" x14ac:dyDescent="0.25">
      <c r="A848" s="22"/>
      <c r="B848" s="1"/>
      <c r="C848" s="1"/>
      <c r="D848" s="2"/>
      <c r="E848" s="2"/>
      <c r="F848" s="9"/>
    </row>
    <row r="849" spans="1:6" ht="12.75" customHeight="1" x14ac:dyDescent="0.25">
      <c r="A849" s="22"/>
      <c r="B849" s="1"/>
      <c r="C849" s="1"/>
      <c r="D849" s="2"/>
      <c r="E849" s="2"/>
      <c r="F849" s="9"/>
    </row>
    <row r="850" spans="1:6" ht="12.75" customHeight="1" x14ac:dyDescent="0.25">
      <c r="A850" s="22"/>
      <c r="B850" s="1"/>
      <c r="C850" s="1"/>
      <c r="D850" s="2"/>
      <c r="E850" s="2"/>
      <c r="F850" s="9"/>
    </row>
    <row r="851" spans="1:6" ht="12.75" customHeight="1" x14ac:dyDescent="0.25">
      <c r="A851" s="22"/>
      <c r="B851" s="1"/>
      <c r="C851" s="1"/>
      <c r="D851" s="2"/>
      <c r="E851" s="2"/>
      <c r="F851" s="9"/>
    </row>
    <row r="852" spans="1:6" ht="12.75" customHeight="1" x14ac:dyDescent="0.25">
      <c r="A852" s="22"/>
      <c r="B852" s="1"/>
      <c r="C852" s="1"/>
      <c r="D852" s="2"/>
      <c r="E852" s="2"/>
      <c r="F852" s="9"/>
    </row>
    <row r="853" spans="1:6" ht="12.75" customHeight="1" x14ac:dyDescent="0.25">
      <c r="A853" s="22"/>
      <c r="B853" s="1"/>
      <c r="C853" s="1"/>
      <c r="D853" s="2"/>
      <c r="E853" s="2"/>
      <c r="F853" s="9"/>
    </row>
    <row r="854" spans="1:6" ht="12.75" customHeight="1" x14ac:dyDescent="0.25">
      <c r="A854" s="22"/>
      <c r="B854" s="1"/>
      <c r="C854" s="1"/>
      <c r="D854" s="2"/>
      <c r="E854" s="2"/>
      <c r="F854" s="9"/>
    </row>
    <row r="855" spans="1:6" ht="12.75" customHeight="1" x14ac:dyDescent="0.25">
      <c r="A855" s="22"/>
      <c r="B855" s="1"/>
      <c r="C855" s="1"/>
      <c r="D855" s="2"/>
      <c r="E855" s="2"/>
      <c r="F855" s="9"/>
    </row>
    <row r="856" spans="1:6" ht="12.75" customHeight="1" x14ac:dyDescent="0.25">
      <c r="A856" s="22"/>
      <c r="B856" s="1"/>
      <c r="C856" s="1"/>
      <c r="D856" s="2"/>
      <c r="E856" s="2"/>
      <c r="F856" s="9"/>
    </row>
    <row r="857" spans="1:6" ht="12.75" customHeight="1" x14ac:dyDescent="0.25">
      <c r="A857" s="22"/>
      <c r="B857" s="1"/>
      <c r="C857" s="1"/>
      <c r="D857" s="2"/>
      <c r="E857" s="2"/>
      <c r="F857" s="9"/>
    </row>
    <row r="858" spans="1:6" ht="12.75" customHeight="1" x14ac:dyDescent="0.25">
      <c r="A858" s="22"/>
      <c r="B858" s="1"/>
      <c r="C858" s="1"/>
      <c r="D858" s="2"/>
      <c r="E858" s="2"/>
      <c r="F858" s="9"/>
    </row>
    <row r="859" spans="1:6" ht="12.75" customHeight="1" x14ac:dyDescent="0.25">
      <c r="A859" s="22"/>
      <c r="B859" s="1"/>
      <c r="C859" s="1"/>
      <c r="D859" s="2"/>
      <c r="E859" s="2"/>
      <c r="F859" s="9"/>
    </row>
    <row r="860" spans="1:6" ht="12.75" customHeight="1" x14ac:dyDescent="0.25">
      <c r="A860" s="22"/>
      <c r="B860" s="1"/>
      <c r="C860" s="1"/>
      <c r="D860" s="2"/>
      <c r="E860" s="2"/>
      <c r="F860" s="9"/>
    </row>
    <row r="861" spans="1:6" ht="12.75" customHeight="1" x14ac:dyDescent="0.25">
      <c r="A861" s="22"/>
      <c r="B861" s="1"/>
      <c r="C861" s="1"/>
      <c r="D861" s="2"/>
      <c r="E861" s="2"/>
      <c r="F861" s="9"/>
    </row>
    <row r="862" spans="1:6" ht="12.75" customHeight="1" x14ac:dyDescent="0.25">
      <c r="A862" s="22"/>
      <c r="B862" s="1"/>
      <c r="C862" s="1"/>
      <c r="D862" s="2"/>
      <c r="E862" s="2"/>
      <c r="F862" s="9"/>
    </row>
    <row r="863" spans="1:6" ht="12.75" customHeight="1" x14ac:dyDescent="0.25">
      <c r="A863" s="22"/>
      <c r="B863" s="1"/>
      <c r="C863" s="1"/>
      <c r="D863" s="2"/>
      <c r="E863" s="2"/>
      <c r="F863" s="9"/>
    </row>
    <row r="864" spans="1:6" ht="12.75" customHeight="1" x14ac:dyDescent="0.25">
      <c r="A864" s="22"/>
      <c r="B864" s="1"/>
      <c r="C864" s="1"/>
      <c r="D864" s="2"/>
      <c r="E864" s="2"/>
      <c r="F864" s="9"/>
    </row>
    <row r="865" spans="1:6" ht="12.75" customHeight="1" x14ac:dyDescent="0.25">
      <c r="A865" s="22"/>
      <c r="B865" s="1"/>
      <c r="C865" s="1"/>
      <c r="D865" s="2"/>
      <c r="E865" s="2"/>
      <c r="F865" s="9"/>
    </row>
    <row r="866" spans="1:6" ht="12.75" customHeight="1" x14ac:dyDescent="0.25">
      <c r="A866" s="22"/>
      <c r="B866" s="1"/>
      <c r="C866" s="1"/>
      <c r="D866" s="2"/>
      <c r="E866" s="2"/>
      <c r="F866" s="9"/>
    </row>
    <row r="867" spans="1:6" ht="12.75" customHeight="1" x14ac:dyDescent="0.25">
      <c r="A867" s="22"/>
      <c r="B867" s="1"/>
      <c r="C867" s="1"/>
      <c r="D867" s="2"/>
      <c r="E867" s="2"/>
      <c r="F867" s="9"/>
    </row>
    <row r="868" spans="1:6" ht="12.75" customHeight="1" x14ac:dyDescent="0.25">
      <c r="A868" s="22"/>
      <c r="B868" s="1"/>
      <c r="C868" s="1"/>
      <c r="D868" s="2"/>
      <c r="E868" s="2"/>
      <c r="F868" s="9"/>
    </row>
    <row r="869" spans="1:6" ht="12.75" customHeight="1" x14ac:dyDescent="0.25">
      <c r="A869" s="22"/>
      <c r="B869" s="1"/>
      <c r="C869" s="1"/>
      <c r="D869" s="2"/>
      <c r="E869" s="2"/>
      <c r="F869" s="9"/>
    </row>
    <row r="870" spans="1:6" ht="12.75" customHeight="1" x14ac:dyDescent="0.25">
      <c r="A870" s="22"/>
      <c r="B870" s="1"/>
      <c r="C870" s="1"/>
      <c r="D870" s="2"/>
      <c r="E870" s="2"/>
      <c r="F870" s="9"/>
    </row>
    <row r="871" spans="1:6" ht="12.75" customHeight="1" x14ac:dyDescent="0.25">
      <c r="A871" s="22"/>
      <c r="B871" s="1"/>
      <c r="C871" s="1"/>
      <c r="D871" s="2"/>
      <c r="E871" s="2"/>
      <c r="F871" s="9"/>
    </row>
    <row r="872" spans="1:6" ht="12.75" customHeight="1" x14ac:dyDescent="0.25">
      <c r="A872" s="22"/>
      <c r="B872" s="1"/>
      <c r="C872" s="1"/>
      <c r="D872" s="2"/>
      <c r="E872" s="2"/>
      <c r="F872" s="9"/>
    </row>
    <row r="873" spans="1:6" ht="12.75" customHeight="1" x14ac:dyDescent="0.25">
      <c r="A873" s="22"/>
      <c r="B873" s="1"/>
      <c r="C873" s="1"/>
      <c r="D873" s="2"/>
      <c r="E873" s="2"/>
      <c r="F873" s="9"/>
    </row>
    <row r="874" spans="1:6" ht="12.75" customHeight="1" x14ac:dyDescent="0.25">
      <c r="A874" s="22"/>
      <c r="B874" s="1"/>
      <c r="C874" s="1"/>
      <c r="D874" s="2"/>
      <c r="E874" s="2"/>
      <c r="F874" s="9"/>
    </row>
    <row r="875" spans="1:6" ht="12.75" customHeight="1" x14ac:dyDescent="0.25">
      <c r="A875" s="22"/>
      <c r="B875" s="1"/>
      <c r="C875" s="1"/>
      <c r="D875" s="2"/>
      <c r="E875" s="2"/>
      <c r="F875" s="9"/>
    </row>
    <row r="876" spans="1:6" ht="12.75" customHeight="1" x14ac:dyDescent="0.25">
      <c r="A876" s="22"/>
      <c r="B876" s="1"/>
      <c r="C876" s="1"/>
      <c r="D876" s="2"/>
      <c r="E876" s="2"/>
      <c r="F876" s="9"/>
    </row>
    <row r="877" spans="1:6" ht="12.75" customHeight="1" x14ac:dyDescent="0.25">
      <c r="A877" s="22"/>
      <c r="B877" s="1"/>
      <c r="C877" s="1"/>
      <c r="D877" s="2"/>
      <c r="E877" s="2"/>
      <c r="F877" s="9"/>
    </row>
    <row r="878" spans="1:6" ht="12.75" customHeight="1" x14ac:dyDescent="0.25">
      <c r="A878" s="22"/>
      <c r="B878" s="1"/>
      <c r="C878" s="1"/>
      <c r="D878" s="2"/>
      <c r="E878" s="2"/>
      <c r="F878" s="9"/>
    </row>
    <row r="879" spans="1:6" ht="12.75" customHeight="1" x14ac:dyDescent="0.25">
      <c r="A879" s="22"/>
      <c r="B879" s="1"/>
      <c r="C879" s="1"/>
      <c r="D879" s="2"/>
      <c r="E879" s="2"/>
      <c r="F879" s="9"/>
    </row>
    <row r="880" spans="1:6" ht="12.75" customHeight="1" x14ac:dyDescent="0.25">
      <c r="A880" s="22"/>
      <c r="B880" s="1"/>
      <c r="C880" s="1"/>
      <c r="D880" s="2"/>
      <c r="E880" s="2"/>
      <c r="F880" s="9"/>
    </row>
    <row r="881" spans="1:6" ht="12.75" customHeight="1" x14ac:dyDescent="0.25">
      <c r="A881" s="22"/>
      <c r="B881" s="1"/>
      <c r="C881" s="1"/>
      <c r="D881" s="2"/>
      <c r="E881" s="2"/>
      <c r="F881" s="9"/>
    </row>
    <row r="882" spans="1:6" ht="12.75" customHeight="1" x14ac:dyDescent="0.25">
      <c r="A882" s="22"/>
      <c r="B882" s="1"/>
      <c r="C882" s="1"/>
      <c r="D882" s="2"/>
      <c r="E882" s="2"/>
      <c r="F882" s="9"/>
    </row>
    <row r="883" spans="1:6" ht="12.75" customHeight="1" x14ac:dyDescent="0.25">
      <c r="A883" s="22"/>
      <c r="B883" s="1"/>
      <c r="C883" s="1"/>
      <c r="D883" s="2"/>
      <c r="E883" s="2"/>
      <c r="F883" s="9"/>
    </row>
    <row r="884" spans="1:6" ht="12.75" customHeight="1" x14ac:dyDescent="0.25">
      <c r="A884" s="22"/>
      <c r="B884" s="1"/>
      <c r="C884" s="1"/>
      <c r="D884" s="2"/>
      <c r="E884" s="2"/>
      <c r="F884" s="9"/>
    </row>
    <row r="885" spans="1:6" ht="12.75" customHeight="1" x14ac:dyDescent="0.25">
      <c r="A885" s="22"/>
      <c r="B885" s="1"/>
      <c r="C885" s="1"/>
      <c r="D885" s="2"/>
      <c r="E885" s="2"/>
      <c r="F885" s="9"/>
    </row>
    <row r="886" spans="1:6" ht="12.75" customHeight="1" x14ac:dyDescent="0.25">
      <c r="A886" s="22"/>
      <c r="B886" s="1"/>
      <c r="C886" s="1"/>
      <c r="D886" s="2"/>
      <c r="E886" s="2"/>
      <c r="F886" s="9"/>
    </row>
    <row r="887" spans="1:6" ht="12.75" customHeight="1" x14ac:dyDescent="0.25">
      <c r="A887" s="22"/>
      <c r="B887" s="1"/>
      <c r="C887" s="1"/>
      <c r="D887" s="2"/>
      <c r="E887" s="2"/>
      <c r="F887" s="9"/>
    </row>
    <row r="888" spans="1:6" ht="12.75" customHeight="1" x14ac:dyDescent="0.25">
      <c r="A888" s="22"/>
      <c r="B888" s="1"/>
      <c r="C888" s="1"/>
      <c r="D888" s="2"/>
      <c r="E888" s="2"/>
      <c r="F888" s="9"/>
    </row>
    <row r="889" spans="1:6" ht="12.75" customHeight="1" x14ac:dyDescent="0.25">
      <c r="A889" s="22"/>
      <c r="B889" s="1"/>
      <c r="C889" s="1"/>
      <c r="D889" s="2"/>
      <c r="E889" s="2"/>
      <c r="F889" s="9"/>
    </row>
    <row r="890" spans="1:6" ht="12.75" customHeight="1" x14ac:dyDescent="0.25">
      <c r="A890" s="22"/>
      <c r="B890" s="1"/>
      <c r="C890" s="1"/>
      <c r="D890" s="2"/>
      <c r="E890" s="2"/>
      <c r="F890" s="9"/>
    </row>
    <row r="891" spans="1:6" ht="12.75" customHeight="1" x14ac:dyDescent="0.25">
      <c r="A891" s="22"/>
      <c r="B891" s="1"/>
      <c r="C891" s="1"/>
      <c r="D891" s="2"/>
      <c r="E891" s="2"/>
      <c r="F891" s="9"/>
    </row>
    <row r="892" spans="1:6" ht="12.75" customHeight="1" x14ac:dyDescent="0.25">
      <c r="A892" s="22"/>
      <c r="B892" s="1"/>
      <c r="C892" s="1"/>
      <c r="D892" s="2"/>
      <c r="E892" s="2"/>
      <c r="F892" s="9"/>
    </row>
    <row r="893" spans="1:6" ht="12.75" customHeight="1" x14ac:dyDescent="0.25">
      <c r="A893" s="22"/>
      <c r="B893" s="1"/>
      <c r="C893" s="1"/>
      <c r="D893" s="2"/>
      <c r="E893" s="2"/>
      <c r="F893" s="9"/>
    </row>
    <row r="894" spans="1:6" ht="12.75" customHeight="1" x14ac:dyDescent="0.25">
      <c r="A894" s="22"/>
      <c r="B894" s="1"/>
      <c r="C894" s="1"/>
      <c r="D894" s="2"/>
      <c r="E894" s="2"/>
      <c r="F894" s="9"/>
    </row>
    <row r="895" spans="1:6" ht="12.75" customHeight="1" x14ac:dyDescent="0.25">
      <c r="A895" s="22"/>
      <c r="B895" s="1"/>
      <c r="C895" s="1"/>
      <c r="D895" s="2"/>
      <c r="E895" s="2"/>
      <c r="F895" s="9"/>
    </row>
    <row r="896" spans="1:6" ht="12.75" customHeight="1" x14ac:dyDescent="0.25">
      <c r="A896" s="22"/>
      <c r="B896" s="1"/>
      <c r="C896" s="1"/>
      <c r="D896" s="2"/>
      <c r="E896" s="2"/>
      <c r="F896" s="9"/>
    </row>
    <row r="897" spans="1:6" ht="12.75" customHeight="1" x14ac:dyDescent="0.25">
      <c r="A897" s="22"/>
      <c r="B897" s="1"/>
      <c r="C897" s="1"/>
      <c r="D897" s="2"/>
      <c r="E897" s="2"/>
      <c r="F897" s="9"/>
    </row>
    <row r="898" spans="1:6" ht="12.75" customHeight="1" x14ac:dyDescent="0.25">
      <c r="A898" s="22"/>
      <c r="B898" s="1"/>
      <c r="C898" s="1"/>
      <c r="D898" s="2"/>
      <c r="E898" s="2"/>
      <c r="F898" s="9"/>
    </row>
    <row r="899" spans="1:6" ht="12.75" customHeight="1" x14ac:dyDescent="0.25">
      <c r="A899" s="22"/>
      <c r="B899" s="1"/>
      <c r="C899" s="1"/>
      <c r="D899" s="2"/>
      <c r="E899" s="2"/>
      <c r="F899" s="9"/>
    </row>
    <row r="900" spans="1:6" ht="12.75" customHeight="1" x14ac:dyDescent="0.25">
      <c r="A900" s="22"/>
      <c r="B900" s="1"/>
      <c r="C900" s="1"/>
      <c r="D900" s="2"/>
      <c r="E900" s="2"/>
      <c r="F900" s="9"/>
    </row>
    <row r="901" spans="1:6" ht="12.75" customHeight="1" x14ac:dyDescent="0.25">
      <c r="A901" s="22"/>
      <c r="B901" s="1"/>
      <c r="C901" s="1"/>
      <c r="D901" s="2"/>
      <c r="E901" s="2"/>
      <c r="F901" s="9"/>
    </row>
    <row r="902" spans="1:6" ht="12.75" customHeight="1" x14ac:dyDescent="0.25">
      <c r="A902" s="22"/>
      <c r="B902" s="1"/>
      <c r="C902" s="1"/>
      <c r="D902" s="2"/>
      <c r="E902" s="2"/>
      <c r="F902" s="9"/>
    </row>
    <row r="903" spans="1:6" ht="12.75" customHeight="1" x14ac:dyDescent="0.25">
      <c r="A903" s="22"/>
      <c r="B903" s="1"/>
      <c r="C903" s="1"/>
      <c r="D903" s="2"/>
      <c r="E903" s="2"/>
      <c r="F903" s="9"/>
    </row>
    <row r="904" spans="1:6" ht="12.75" customHeight="1" x14ac:dyDescent="0.25">
      <c r="A904" s="22"/>
      <c r="B904" s="1"/>
      <c r="C904" s="1"/>
      <c r="D904" s="2"/>
      <c r="E904" s="2"/>
      <c r="F904" s="9"/>
    </row>
    <row r="905" spans="1:6" ht="12.75" customHeight="1" x14ac:dyDescent="0.25">
      <c r="A905" s="22"/>
      <c r="B905" s="1"/>
      <c r="C905" s="1"/>
      <c r="D905" s="2"/>
      <c r="E905" s="2"/>
      <c r="F905" s="9"/>
    </row>
    <row r="906" spans="1:6" ht="12.75" customHeight="1" x14ac:dyDescent="0.25">
      <c r="A906" s="22"/>
      <c r="B906" s="1"/>
      <c r="C906" s="1"/>
      <c r="D906" s="2"/>
      <c r="E906" s="2"/>
      <c r="F906" s="9"/>
    </row>
    <row r="907" spans="1:6" ht="12.75" customHeight="1" x14ac:dyDescent="0.25">
      <c r="A907" s="22"/>
      <c r="B907" s="1"/>
      <c r="C907" s="1"/>
      <c r="D907" s="2"/>
      <c r="E907" s="2"/>
      <c r="F907" s="9"/>
    </row>
    <row r="908" spans="1:6" ht="12.75" customHeight="1" x14ac:dyDescent="0.25">
      <c r="A908" s="22"/>
      <c r="B908" s="1"/>
      <c r="C908" s="1"/>
      <c r="D908" s="2"/>
      <c r="E908" s="2"/>
      <c r="F908" s="9"/>
    </row>
    <row r="909" spans="1:6" ht="12.75" customHeight="1" x14ac:dyDescent="0.25">
      <c r="A909" s="22"/>
      <c r="B909" s="1"/>
      <c r="C909" s="1"/>
      <c r="D909" s="2"/>
      <c r="E909" s="2"/>
      <c r="F909" s="9"/>
    </row>
    <row r="910" spans="1:6" ht="12.75" customHeight="1" x14ac:dyDescent="0.25">
      <c r="A910" s="22"/>
      <c r="B910" s="1"/>
      <c r="C910" s="1"/>
      <c r="D910" s="2"/>
      <c r="E910" s="2"/>
      <c r="F910" s="9"/>
    </row>
    <row r="911" spans="1:6" ht="12.75" customHeight="1" x14ac:dyDescent="0.25">
      <c r="A911" s="22"/>
      <c r="B911" s="1"/>
      <c r="C911" s="1"/>
      <c r="D911" s="2"/>
      <c r="E911" s="2"/>
      <c r="F911" s="9"/>
    </row>
    <row r="912" spans="1:6" ht="12.75" customHeight="1" x14ac:dyDescent="0.25">
      <c r="A912" s="22"/>
      <c r="B912" s="1"/>
      <c r="C912" s="1"/>
      <c r="D912" s="2"/>
      <c r="E912" s="2"/>
      <c r="F912" s="9"/>
    </row>
    <row r="913" spans="1:6" ht="12.75" customHeight="1" x14ac:dyDescent="0.25">
      <c r="A913" s="22"/>
      <c r="B913" s="1"/>
      <c r="C913" s="1"/>
      <c r="D913" s="2"/>
      <c r="E913" s="2"/>
      <c r="F913" s="9"/>
    </row>
    <row r="914" spans="1:6" ht="12.75" customHeight="1" x14ac:dyDescent="0.25">
      <c r="A914" s="22"/>
      <c r="B914" s="1"/>
      <c r="C914" s="1"/>
      <c r="D914" s="2"/>
      <c r="E914" s="2"/>
      <c r="F914" s="9"/>
    </row>
    <row r="915" spans="1:6" ht="12.75" customHeight="1" x14ac:dyDescent="0.25">
      <c r="A915" s="22"/>
      <c r="B915" s="1"/>
      <c r="C915" s="1"/>
      <c r="D915" s="2"/>
      <c r="E915" s="2"/>
      <c r="F915" s="9"/>
    </row>
    <row r="916" spans="1:6" ht="12.75" customHeight="1" x14ac:dyDescent="0.25">
      <c r="A916" s="22"/>
      <c r="B916" s="1"/>
      <c r="C916" s="1"/>
      <c r="D916" s="2"/>
      <c r="E916" s="2"/>
      <c r="F916" s="9"/>
    </row>
    <row r="917" spans="1:6" ht="12.75" customHeight="1" x14ac:dyDescent="0.25">
      <c r="A917" s="22"/>
      <c r="B917" s="1"/>
      <c r="C917" s="1"/>
      <c r="D917" s="2"/>
      <c r="E917" s="2"/>
      <c r="F917" s="9"/>
    </row>
    <row r="918" spans="1:6" ht="12.75" customHeight="1" x14ac:dyDescent="0.25">
      <c r="A918" s="22"/>
      <c r="B918" s="1"/>
      <c r="C918" s="1"/>
      <c r="D918" s="2"/>
      <c r="E918" s="2"/>
      <c r="F918" s="9"/>
    </row>
    <row r="919" spans="1:6" ht="12.75" customHeight="1" x14ac:dyDescent="0.25">
      <c r="A919" s="22"/>
      <c r="B919" s="1"/>
      <c r="C919" s="1"/>
      <c r="D919" s="2"/>
      <c r="E919" s="2"/>
      <c r="F919" s="9"/>
    </row>
    <row r="920" spans="1:6" ht="12.75" customHeight="1" x14ac:dyDescent="0.25">
      <c r="A920" s="22"/>
      <c r="B920" s="1"/>
      <c r="C920" s="1"/>
      <c r="D920" s="2"/>
      <c r="E920" s="2"/>
      <c r="F920" s="9"/>
    </row>
    <row r="921" spans="1:6" ht="12.75" customHeight="1" x14ac:dyDescent="0.25">
      <c r="A921" s="22"/>
      <c r="B921" s="1"/>
      <c r="C921" s="1"/>
      <c r="D921" s="2"/>
      <c r="E921" s="2"/>
      <c r="F921" s="9"/>
    </row>
    <row r="922" spans="1:6" ht="12.75" customHeight="1" x14ac:dyDescent="0.25">
      <c r="A922" s="22"/>
      <c r="B922" s="1"/>
      <c r="C922" s="1"/>
      <c r="D922" s="2"/>
      <c r="E922" s="2"/>
      <c r="F922" s="9"/>
    </row>
    <row r="923" spans="1:6" ht="12.75" customHeight="1" x14ac:dyDescent="0.25">
      <c r="A923" s="22"/>
      <c r="B923" s="1"/>
      <c r="C923" s="1"/>
      <c r="D923" s="2"/>
      <c r="E923" s="2"/>
      <c r="F923" s="9"/>
    </row>
    <row r="924" spans="1:6" ht="12.75" customHeight="1" x14ac:dyDescent="0.25">
      <c r="A924" s="22"/>
      <c r="B924" s="1"/>
      <c r="C924" s="1"/>
      <c r="D924" s="2"/>
      <c r="E924" s="2"/>
      <c r="F924" s="9"/>
    </row>
    <row r="925" spans="1:6" ht="12.75" customHeight="1" x14ac:dyDescent="0.25">
      <c r="A925" s="22"/>
      <c r="B925" s="1"/>
      <c r="C925" s="1"/>
      <c r="D925" s="2"/>
      <c r="E925" s="2"/>
      <c r="F925" s="9"/>
    </row>
    <row r="926" spans="1:6" ht="12.75" customHeight="1" x14ac:dyDescent="0.25">
      <c r="A926" s="22"/>
      <c r="B926" s="1"/>
      <c r="C926" s="1"/>
      <c r="D926" s="2"/>
      <c r="E926" s="2"/>
      <c r="F926" s="9"/>
    </row>
    <row r="927" spans="1:6" ht="12.75" customHeight="1" x14ac:dyDescent="0.25">
      <c r="A927" s="22"/>
      <c r="B927" s="1"/>
      <c r="C927" s="1"/>
      <c r="D927" s="2"/>
      <c r="E927" s="2"/>
      <c r="F927" s="9"/>
    </row>
    <row r="928" spans="1:6" ht="12.75" customHeight="1" x14ac:dyDescent="0.25">
      <c r="A928" s="22"/>
      <c r="B928" s="1"/>
      <c r="C928" s="1"/>
      <c r="D928" s="2"/>
      <c r="E928" s="2"/>
      <c r="F928" s="9"/>
    </row>
    <row r="929" spans="1:6" ht="12.75" customHeight="1" x14ac:dyDescent="0.25">
      <c r="A929" s="22"/>
      <c r="B929" s="1"/>
      <c r="C929" s="1"/>
      <c r="D929" s="2"/>
      <c r="E929" s="2"/>
      <c r="F929" s="9"/>
    </row>
    <row r="930" spans="1:6" ht="12.75" customHeight="1" x14ac:dyDescent="0.25">
      <c r="A930" s="22"/>
      <c r="B930" s="1"/>
      <c r="C930" s="1"/>
      <c r="D930" s="2"/>
      <c r="E930" s="2"/>
      <c r="F930" s="9"/>
    </row>
    <row r="931" spans="1:6" ht="12.75" customHeight="1" x14ac:dyDescent="0.25">
      <c r="A931" s="22"/>
      <c r="B931" s="1"/>
      <c r="C931" s="1"/>
      <c r="D931" s="2"/>
      <c r="E931" s="2"/>
      <c r="F931" s="9"/>
    </row>
    <row r="932" spans="1:6" ht="12.75" customHeight="1" x14ac:dyDescent="0.25">
      <c r="A932" s="22"/>
      <c r="B932" s="1"/>
      <c r="C932" s="1"/>
      <c r="D932" s="2"/>
      <c r="E932" s="2"/>
      <c r="F932" s="9"/>
    </row>
    <row r="933" spans="1:6" ht="12.75" customHeight="1" x14ac:dyDescent="0.25">
      <c r="A933" s="22"/>
      <c r="B933" s="1"/>
      <c r="C933" s="1"/>
      <c r="D933" s="2"/>
      <c r="E933" s="2"/>
      <c r="F933" s="9"/>
    </row>
    <row r="934" spans="1:6" ht="12.75" customHeight="1" x14ac:dyDescent="0.25">
      <c r="A934" s="22"/>
      <c r="B934" s="1"/>
      <c r="C934" s="1"/>
      <c r="D934" s="2"/>
      <c r="E934" s="2"/>
      <c r="F934" s="9"/>
    </row>
    <row r="935" spans="1:6" ht="12.75" customHeight="1" x14ac:dyDescent="0.25">
      <c r="A935" s="22"/>
      <c r="B935" s="1"/>
      <c r="C935" s="1"/>
      <c r="D935" s="2"/>
      <c r="E935" s="2"/>
      <c r="F935" s="9"/>
    </row>
    <row r="936" spans="1:6" ht="12.75" customHeight="1" x14ac:dyDescent="0.25">
      <c r="A936" s="22"/>
      <c r="B936" s="1"/>
      <c r="C936" s="1"/>
      <c r="D936" s="2"/>
      <c r="E936" s="2"/>
      <c r="F936" s="9"/>
    </row>
    <row r="937" spans="1:6" ht="12.75" customHeight="1" x14ac:dyDescent="0.25">
      <c r="A937" s="22"/>
      <c r="B937" s="1"/>
      <c r="C937" s="1"/>
      <c r="D937" s="2"/>
      <c r="E937" s="2"/>
      <c r="F937" s="9"/>
    </row>
    <row r="938" spans="1:6" ht="12.75" customHeight="1" x14ac:dyDescent="0.25">
      <c r="A938" s="22"/>
      <c r="B938" s="1"/>
      <c r="C938" s="1"/>
      <c r="D938" s="2"/>
      <c r="E938" s="2"/>
      <c r="F938" s="9"/>
    </row>
    <row r="939" spans="1:6" ht="12.75" customHeight="1" x14ac:dyDescent="0.25">
      <c r="A939" s="22"/>
      <c r="B939" s="1"/>
      <c r="C939" s="1"/>
      <c r="D939" s="2"/>
      <c r="E939" s="2"/>
      <c r="F939" s="9"/>
    </row>
    <row r="940" spans="1:6" ht="12.75" customHeight="1" x14ac:dyDescent="0.25">
      <c r="A940" s="22"/>
      <c r="B940" s="1"/>
      <c r="C940" s="1"/>
      <c r="D940" s="2"/>
      <c r="E940" s="2"/>
      <c r="F940" s="9"/>
    </row>
    <row r="941" spans="1:6" ht="12.75" customHeight="1" x14ac:dyDescent="0.25">
      <c r="A941" s="22"/>
      <c r="B941" s="1"/>
      <c r="C941" s="1"/>
      <c r="D941" s="2"/>
      <c r="E941" s="2"/>
      <c r="F941" s="9"/>
    </row>
    <row r="942" spans="1:6" ht="12.75" customHeight="1" x14ac:dyDescent="0.25">
      <c r="A942" s="22"/>
      <c r="B942" s="1"/>
      <c r="C942" s="1"/>
      <c r="D942" s="2"/>
      <c r="E942" s="2"/>
      <c r="F942" s="9"/>
    </row>
    <row r="943" spans="1:6" ht="12.75" customHeight="1" x14ac:dyDescent="0.25">
      <c r="A943" s="22"/>
      <c r="B943" s="1"/>
      <c r="C943" s="1"/>
      <c r="D943" s="2"/>
      <c r="E943" s="2"/>
      <c r="F943" s="9"/>
    </row>
    <row r="944" spans="1:6" ht="12.75" customHeight="1" x14ac:dyDescent="0.25">
      <c r="A944" s="22"/>
      <c r="B944" s="1"/>
      <c r="C944" s="1"/>
      <c r="D944" s="2"/>
      <c r="E944" s="2"/>
      <c r="F944" s="9"/>
    </row>
    <row r="945" spans="1:6" ht="12.75" customHeight="1" x14ac:dyDescent="0.25">
      <c r="A945" s="22"/>
      <c r="B945" s="1"/>
      <c r="C945" s="1"/>
      <c r="D945" s="2"/>
      <c r="E945" s="2"/>
      <c r="F945" s="9"/>
    </row>
    <row r="946" spans="1:6" ht="12.75" customHeight="1" x14ac:dyDescent="0.25">
      <c r="A946" s="22"/>
      <c r="B946" s="1"/>
      <c r="C946" s="1"/>
      <c r="D946" s="2"/>
      <c r="E946" s="2"/>
      <c r="F946" s="9"/>
    </row>
    <row r="947" spans="1:6" ht="12.75" customHeight="1" x14ac:dyDescent="0.25">
      <c r="A947" s="22"/>
      <c r="B947" s="1"/>
      <c r="C947" s="1"/>
      <c r="D947" s="2"/>
      <c r="E947" s="2"/>
      <c r="F947" s="9"/>
    </row>
    <row r="948" spans="1:6" ht="12.75" customHeight="1" x14ac:dyDescent="0.25">
      <c r="A948" s="22"/>
      <c r="B948" s="1"/>
      <c r="C948" s="1"/>
      <c r="D948" s="2"/>
      <c r="E948" s="2"/>
      <c r="F948" s="9"/>
    </row>
    <row r="949" spans="1:6" ht="12.75" customHeight="1" x14ac:dyDescent="0.25">
      <c r="A949" s="22"/>
      <c r="B949" s="1"/>
      <c r="C949" s="1"/>
      <c r="D949" s="2"/>
      <c r="E949" s="2"/>
      <c r="F949" s="9"/>
    </row>
    <row r="950" spans="1:6" ht="12.75" customHeight="1" x14ac:dyDescent="0.25">
      <c r="A950" s="22"/>
      <c r="B950" s="1"/>
      <c r="C950" s="1"/>
      <c r="D950" s="2"/>
      <c r="E950" s="2"/>
      <c r="F950" s="9"/>
    </row>
    <row r="951" spans="1:6" ht="12.75" customHeight="1" x14ac:dyDescent="0.25">
      <c r="A951" s="22"/>
      <c r="B951" s="1"/>
      <c r="C951" s="1"/>
      <c r="D951" s="2"/>
      <c r="E951" s="2"/>
      <c r="F951" s="9"/>
    </row>
    <row r="952" spans="1:6" ht="12.75" customHeight="1" x14ac:dyDescent="0.25">
      <c r="C952" s="1"/>
      <c r="D952" s="2"/>
      <c r="E952" s="2"/>
      <c r="F952" s="9"/>
    </row>
    <row r="953" spans="1:6" ht="15" customHeight="1" x14ac:dyDescent="0.25">
      <c r="C953" s="1"/>
      <c r="D953" s="2"/>
      <c r="E953" s="2"/>
      <c r="F953" s="9"/>
    </row>
    <row r="954" spans="1:6" ht="15" customHeight="1" x14ac:dyDescent="0.25">
      <c r="C954" s="1"/>
      <c r="D954" s="2"/>
      <c r="E954" s="2"/>
      <c r="F954" s="9"/>
    </row>
    <row r="955" spans="1:6" ht="15" customHeight="1" x14ac:dyDescent="0.25">
      <c r="C955" s="1"/>
      <c r="D955" s="2"/>
      <c r="E955" s="2"/>
      <c r="F955" s="9"/>
    </row>
    <row r="956" spans="1:6" ht="15" customHeight="1" x14ac:dyDescent="0.25">
      <c r="C956" s="1"/>
      <c r="D956" s="2"/>
      <c r="E956" s="2"/>
      <c r="F956" s="9"/>
    </row>
    <row r="957" spans="1:6" ht="15" customHeight="1" x14ac:dyDescent="0.25">
      <c r="C957" s="1"/>
      <c r="D957" s="2"/>
      <c r="E957" s="2"/>
      <c r="F957" s="9"/>
    </row>
    <row r="958" spans="1:6" ht="15" customHeight="1" x14ac:dyDescent="0.25">
      <c r="C958" s="1"/>
      <c r="D958" s="2"/>
      <c r="E958" s="2"/>
      <c r="F958" s="9"/>
    </row>
    <row r="959" spans="1:6" ht="15" customHeight="1" x14ac:dyDescent="0.25">
      <c r="C959" s="1"/>
      <c r="D959" s="2"/>
      <c r="E959" s="2"/>
      <c r="F959" s="9"/>
    </row>
    <row r="960" spans="1:6" ht="15" customHeight="1" x14ac:dyDescent="0.25">
      <c r="C960" s="1"/>
      <c r="D960" s="2"/>
      <c r="E960" s="2"/>
      <c r="F960" s="9"/>
    </row>
    <row r="961" spans="3:6" ht="15" customHeight="1" x14ac:dyDescent="0.25">
      <c r="C961" s="1"/>
      <c r="D961" s="2"/>
      <c r="E961" s="2"/>
      <c r="F961" s="9"/>
    </row>
    <row r="962" spans="3:6" ht="15" customHeight="1" x14ac:dyDescent="0.25">
      <c r="C962" s="1"/>
      <c r="D962" s="2"/>
      <c r="E962" s="2"/>
      <c r="F962" s="9"/>
    </row>
    <row r="963" spans="3:6" ht="15" customHeight="1" x14ac:dyDescent="0.25">
      <c r="D963" s="2"/>
      <c r="E963" s="2"/>
      <c r="F963" s="9"/>
    </row>
    <row r="964" spans="3:6" ht="15" customHeight="1" x14ac:dyDescent="0.25">
      <c r="D964" s="2"/>
      <c r="E964" s="2"/>
      <c r="F964" s="9"/>
    </row>
    <row r="965" spans="3:6" ht="15" customHeight="1" x14ac:dyDescent="0.25">
      <c r="D965" s="2"/>
      <c r="E965" s="2"/>
      <c r="F965" s="9"/>
    </row>
    <row r="966" spans="3:6" ht="15" customHeight="1" x14ac:dyDescent="0.25">
      <c r="D966" s="2"/>
      <c r="E966" s="2"/>
      <c r="F966" s="9"/>
    </row>
    <row r="967" spans="3:6" ht="15" customHeight="1" x14ac:dyDescent="0.25">
      <c r="D967" s="2"/>
      <c r="E967" s="2"/>
      <c r="F967" s="9"/>
    </row>
    <row r="968" spans="3:6" ht="15" customHeight="1" x14ac:dyDescent="0.25">
      <c r="D968" s="2"/>
      <c r="E968" s="2"/>
      <c r="F968" s="9"/>
    </row>
    <row r="969" spans="3:6" ht="15" customHeight="1" x14ac:dyDescent="0.25">
      <c r="D969" s="2"/>
      <c r="E969" s="2"/>
      <c r="F969" s="9"/>
    </row>
    <row r="970" spans="3:6" ht="15" customHeight="1" x14ac:dyDescent="0.25">
      <c r="D970" s="2"/>
      <c r="E970" s="2"/>
      <c r="F970" s="9"/>
    </row>
    <row r="971" spans="3:6" ht="15" customHeight="1" x14ac:dyDescent="0.25">
      <c r="D971" s="2"/>
      <c r="E971" s="2"/>
      <c r="F971" s="9"/>
    </row>
    <row r="972" spans="3:6" ht="15" customHeight="1" x14ac:dyDescent="0.25">
      <c r="D972" s="2"/>
      <c r="E972" s="2"/>
      <c r="F972" s="9"/>
    </row>
    <row r="973" spans="3:6" ht="15" customHeight="1" x14ac:dyDescent="0.25">
      <c r="D973" s="2"/>
      <c r="E973" s="2"/>
      <c r="F973" s="9"/>
    </row>
    <row r="974" spans="3:6" ht="15" customHeight="1" x14ac:dyDescent="0.25">
      <c r="D974" s="2"/>
      <c r="E974" s="2"/>
      <c r="F974" s="9"/>
    </row>
    <row r="975" spans="3:6" ht="15" customHeight="1" x14ac:dyDescent="0.25">
      <c r="D975" s="2"/>
      <c r="E975" s="2"/>
      <c r="F975" s="9"/>
    </row>
    <row r="976" spans="3:6" ht="15" customHeight="1" x14ac:dyDescent="0.25">
      <c r="D976" s="2"/>
      <c r="E976" s="2"/>
      <c r="F976" s="9"/>
    </row>
    <row r="977" spans="4:6" ht="15" customHeight="1" x14ac:dyDescent="0.25">
      <c r="D977" s="2"/>
      <c r="E977" s="2"/>
      <c r="F977" s="9"/>
    </row>
    <row r="978" spans="4:6" ht="15" customHeight="1" x14ac:dyDescent="0.25">
      <c r="D978" s="2"/>
      <c r="E978" s="2"/>
      <c r="F978" s="9"/>
    </row>
    <row r="979" spans="4:6" ht="15" customHeight="1" x14ac:dyDescent="0.25">
      <c r="D979" s="2"/>
      <c r="E979" s="2"/>
      <c r="F979" s="9"/>
    </row>
    <row r="980" spans="4:6" ht="15" customHeight="1" x14ac:dyDescent="0.25">
      <c r="D980" s="2"/>
      <c r="E980" s="2"/>
      <c r="F980" s="9"/>
    </row>
    <row r="981" spans="4:6" ht="15" customHeight="1" x14ac:dyDescent="0.25">
      <c r="D981" s="2"/>
      <c r="E981" s="2"/>
      <c r="F981" s="9"/>
    </row>
  </sheetData>
  <mergeCells count="6">
    <mergeCell ref="A2:D2"/>
    <mergeCell ref="A25:D25"/>
    <mergeCell ref="F37:F40"/>
    <mergeCell ref="A33:D33"/>
    <mergeCell ref="A1:B1"/>
    <mergeCell ref="A35:D35"/>
  </mergeCells>
  <conditionalFormatting sqref="C50:C1048576 C34 C26:C32 C36 C3:C17">
    <cfRule type="containsText" dxfId="112" priority="294" operator="containsText" text="no">
      <formula>NOT(ISERROR(SEARCH("no",C3)))</formula>
    </cfRule>
    <cfRule type="containsText" dxfId="111" priority="295" operator="containsText" text="yes">
      <formula>NOT(ISERROR(SEARCH("yes",C3)))</formula>
    </cfRule>
    <cfRule type="containsText" dxfId="110" priority="296" operator="containsText" text="not at all">
      <formula>NOT(ISERROR(SEARCH("not at all",C3)))</formula>
    </cfRule>
    <cfRule type="containsText" dxfId="109" priority="297" operator="containsText" text="partly">
      <formula>NOT(ISERROR(SEARCH("partly",C3)))</formula>
    </cfRule>
    <cfRule type="containsText" dxfId="108" priority="298" operator="containsText" text="completely">
      <formula>NOT(ISERROR(SEARCH("completely",C3)))</formula>
    </cfRule>
  </conditionalFormatting>
  <conditionalFormatting sqref="C24">
    <cfRule type="containsText" dxfId="107" priority="270" operator="containsText" text="no">
      <formula>NOT(ISERROR(SEARCH("no",C24)))</formula>
    </cfRule>
    <cfRule type="containsText" dxfId="106" priority="271" operator="containsText" text="yes">
      <formula>NOT(ISERROR(SEARCH("yes",C24)))</formula>
    </cfRule>
    <cfRule type="containsText" dxfId="105" priority="272" operator="containsText" text="not at all">
      <formula>NOT(ISERROR(SEARCH("not at all",C24)))</formula>
    </cfRule>
    <cfRule type="containsText" dxfId="104" priority="273" operator="containsText" text="partly">
      <formula>NOT(ISERROR(SEARCH("partly",C24)))</formula>
    </cfRule>
    <cfRule type="containsText" dxfId="103" priority="274" operator="containsText" text="completely">
      <formula>NOT(ISERROR(SEARCH("completely",C24)))</formula>
    </cfRule>
  </conditionalFormatting>
  <conditionalFormatting sqref="A33">
    <cfRule type="containsText" dxfId="102" priority="209" operator="containsText" text="service delivery mechansims">
      <formula>NOT(ISERROR(SEARCH(("service delivery mechansims"),(A33))))</formula>
    </cfRule>
  </conditionalFormatting>
  <conditionalFormatting sqref="A33">
    <cfRule type="containsText" dxfId="101" priority="201" operator="containsText" text="UTILIZATION">
      <formula>NOT(ISERROR(SEARCH(("UTILIZATION"),(A33))))</formula>
    </cfRule>
  </conditionalFormatting>
  <conditionalFormatting sqref="A33">
    <cfRule type="containsText" dxfId="100" priority="202" operator="containsText" text="service delivery">
      <formula>NOT(ISERROR(SEARCH(("service delivery"),(A33))))</formula>
    </cfRule>
  </conditionalFormatting>
  <conditionalFormatting sqref="A33">
    <cfRule type="containsText" dxfId="99" priority="203" operator="containsText" text="workforce">
      <formula>NOT(ISERROR(SEARCH(("workforce"),(A33))))</formula>
    </cfRule>
  </conditionalFormatting>
  <conditionalFormatting sqref="A33">
    <cfRule type="containsText" dxfId="98" priority="204" operator="containsText" text="leadership &amp; governance">
      <formula>NOT(ISERROR(SEARCH(("leadership &amp; governance"),(A33))))</formula>
    </cfRule>
  </conditionalFormatting>
  <conditionalFormatting sqref="A33">
    <cfRule type="containsText" dxfId="97" priority="205" operator="containsText" text="financing">
      <formula>NOT(ISERROR(SEARCH(("financing"),(A33))))</formula>
    </cfRule>
  </conditionalFormatting>
  <conditionalFormatting sqref="A33">
    <cfRule type="containsText" dxfId="96" priority="206" operator="containsText" text="information systems">
      <formula>NOT(ISERROR(SEARCH(("information systems"),(A33))))</formula>
    </cfRule>
  </conditionalFormatting>
  <conditionalFormatting sqref="A33">
    <cfRule type="containsText" dxfId="95" priority="207" operator="containsText" text="knowledge">
      <formula>NOT(ISERROR(SEARCH(("knowledge"),(A33))))</formula>
    </cfRule>
  </conditionalFormatting>
  <conditionalFormatting sqref="A33">
    <cfRule type="containsText" dxfId="94" priority="208" operator="containsText" text="coordination">
      <formula>NOT(ISERROR(SEARCH(("coordination"),(A33))))</formula>
    </cfRule>
  </conditionalFormatting>
  <conditionalFormatting sqref="A33">
    <cfRule type="containsText" dxfId="93" priority="200" operator="containsText" text="social norms">
      <formula>NOT(ISERROR(SEARCH("social norms",A33)))</formula>
    </cfRule>
  </conditionalFormatting>
  <conditionalFormatting sqref="A33">
    <cfRule type="containsText" dxfId="92" priority="195" operator="containsText" text="no">
      <formula>NOT(ISERROR(SEARCH("no",A33)))</formula>
    </cfRule>
    <cfRule type="containsText" dxfId="91" priority="196" operator="containsText" text="yes">
      <formula>NOT(ISERROR(SEARCH("yes",A33)))</formula>
    </cfRule>
    <cfRule type="containsText" dxfId="90" priority="197" operator="containsText" text="not at all">
      <formula>NOT(ISERROR(SEARCH("not at all",A33)))</formula>
    </cfRule>
    <cfRule type="containsText" dxfId="89" priority="198" operator="containsText" text="partly">
      <formula>NOT(ISERROR(SEARCH("partly",A33)))</formula>
    </cfRule>
    <cfRule type="containsText" dxfId="88" priority="199" operator="containsText" text="completely">
      <formula>NOT(ISERROR(SEARCH("completely",A33)))</formula>
    </cfRule>
  </conditionalFormatting>
  <conditionalFormatting sqref="C20:C23">
    <cfRule type="containsText" dxfId="87" priority="181" operator="containsText" text="no">
      <formula>NOT(ISERROR(SEARCH("no",C20)))</formula>
    </cfRule>
    <cfRule type="containsText" dxfId="86" priority="182" operator="containsText" text="yes">
      <formula>NOT(ISERROR(SEARCH("yes",C20)))</formula>
    </cfRule>
    <cfRule type="containsText" dxfId="85" priority="183" operator="containsText" text="not at all">
      <formula>NOT(ISERROR(SEARCH("not at all",C20)))</formula>
    </cfRule>
    <cfRule type="containsText" dxfId="84" priority="184" operator="containsText" text="partly">
      <formula>NOT(ISERROR(SEARCH("partly",C20)))</formula>
    </cfRule>
    <cfRule type="containsText" dxfId="83" priority="185" operator="containsText" text="completely">
      <formula>NOT(ISERROR(SEARCH("completely",C20)))</formula>
    </cfRule>
  </conditionalFormatting>
  <conditionalFormatting sqref="C19">
    <cfRule type="containsText" dxfId="82" priority="155" operator="containsText" text="no">
      <formula>NOT(ISERROR(SEARCH("no",C19)))</formula>
    </cfRule>
    <cfRule type="containsText" dxfId="81" priority="156" operator="containsText" text="yes">
      <formula>NOT(ISERROR(SEARCH("yes",C19)))</formula>
    </cfRule>
    <cfRule type="containsText" dxfId="80" priority="157" operator="containsText" text="not at all">
      <formula>NOT(ISERROR(SEARCH("not at all",C19)))</formula>
    </cfRule>
    <cfRule type="containsText" dxfId="79" priority="158" operator="containsText" text="partly">
      <formula>NOT(ISERROR(SEARCH("partly",C19)))</formula>
    </cfRule>
    <cfRule type="containsText" dxfId="78" priority="159" operator="containsText" text="completely">
      <formula>NOT(ISERROR(SEARCH("completely",C19)))</formula>
    </cfRule>
  </conditionalFormatting>
  <conditionalFormatting sqref="C37:C45">
    <cfRule type="containsText" dxfId="77" priority="150" operator="containsText" text="no">
      <formula>NOT(ISERROR(SEARCH("no",C37)))</formula>
    </cfRule>
    <cfRule type="containsText" dxfId="76" priority="151" operator="containsText" text="yes">
      <formula>NOT(ISERROR(SEARCH("yes",C37)))</formula>
    </cfRule>
    <cfRule type="containsText" dxfId="75" priority="152" operator="containsText" text="not at all">
      <formula>NOT(ISERROR(SEARCH("not at all",C37)))</formula>
    </cfRule>
    <cfRule type="containsText" dxfId="74" priority="153" operator="containsText" text="partly">
      <formula>NOT(ISERROR(SEARCH("partly",C37)))</formula>
    </cfRule>
    <cfRule type="containsText" dxfId="73" priority="154" operator="containsText" text="completely">
      <formula>NOT(ISERROR(SEARCH("completely",C37)))</formula>
    </cfRule>
  </conditionalFormatting>
  <conditionalFormatting sqref="E3:E17">
    <cfRule type="containsText" dxfId="72" priority="65" operator="containsText" text="UTILIZATION">
      <formula>NOT(ISERROR(SEARCH(("UTILIZATION"),(E3))))</formula>
    </cfRule>
  </conditionalFormatting>
  <conditionalFormatting sqref="E3:E17">
    <cfRule type="containsText" dxfId="71" priority="66" operator="containsText" text="service delivery">
      <formula>NOT(ISERROR(SEARCH(("service delivery"),(E3))))</formula>
    </cfRule>
  </conditionalFormatting>
  <conditionalFormatting sqref="E3:E17">
    <cfRule type="containsText" dxfId="70" priority="67" operator="containsText" text="workforce">
      <formula>NOT(ISERROR(SEARCH(("workforce"),(E3))))</formula>
    </cfRule>
  </conditionalFormatting>
  <conditionalFormatting sqref="E3:E17">
    <cfRule type="containsText" dxfId="69" priority="68" operator="containsText" text="leadership &amp; governance">
      <formula>NOT(ISERROR(SEARCH(("leadership &amp; governance"),(E3))))</formula>
    </cfRule>
  </conditionalFormatting>
  <conditionalFormatting sqref="E3:E17">
    <cfRule type="containsText" dxfId="68" priority="69" operator="containsText" text="service delivery mechansims">
      <formula>NOT(ISERROR(SEARCH(("service delivery mechansims"),(E3))))</formula>
    </cfRule>
  </conditionalFormatting>
  <conditionalFormatting sqref="E3:E17">
    <cfRule type="containsText" dxfId="67" priority="70" operator="containsText" text="financing">
      <formula>NOT(ISERROR(SEARCH(("financing"),(E3))))</formula>
    </cfRule>
  </conditionalFormatting>
  <conditionalFormatting sqref="E3:E17">
    <cfRule type="containsText" dxfId="66" priority="71" operator="containsText" text="information systems">
      <formula>NOT(ISERROR(SEARCH(("information systems"),(E3))))</formula>
    </cfRule>
  </conditionalFormatting>
  <conditionalFormatting sqref="E3:E17">
    <cfRule type="containsText" dxfId="65" priority="72" operator="containsText" text="knowledge">
      <formula>NOT(ISERROR(SEARCH(("knowledge"),(E3))))</formula>
    </cfRule>
  </conditionalFormatting>
  <conditionalFormatting sqref="E3:E17">
    <cfRule type="containsText" dxfId="64" priority="73" operator="containsText" text="coordination">
      <formula>NOT(ISERROR(SEARCH(("coordination"),(E3))))</formula>
    </cfRule>
  </conditionalFormatting>
  <conditionalFormatting sqref="E3:E17">
    <cfRule type="containsText" dxfId="63" priority="64" operator="containsText" text="social norms">
      <formula>NOT(ISERROR(SEARCH("social norms",E3)))</formula>
    </cfRule>
  </conditionalFormatting>
  <conditionalFormatting sqref="E3:E17">
    <cfRule type="containsText" dxfId="62" priority="59" operator="containsText" text="no">
      <formula>NOT(ISERROR(SEARCH("no",E3)))</formula>
    </cfRule>
    <cfRule type="containsText" dxfId="61" priority="60" operator="containsText" text="yes">
      <formula>NOT(ISERROR(SEARCH("yes",E3)))</formula>
    </cfRule>
    <cfRule type="containsText" dxfId="60" priority="61" operator="containsText" text="not at all">
      <formula>NOT(ISERROR(SEARCH("not at all",E3)))</formula>
    </cfRule>
    <cfRule type="containsText" dxfId="59" priority="62" operator="containsText" text="partly">
      <formula>NOT(ISERROR(SEARCH("partly",E3)))</formula>
    </cfRule>
    <cfRule type="containsText" dxfId="58" priority="63" operator="containsText" text="completely">
      <formula>NOT(ISERROR(SEARCH("completely",E3)))</formula>
    </cfRule>
  </conditionalFormatting>
  <conditionalFormatting sqref="E19:E24">
    <cfRule type="containsText" dxfId="57" priority="50" operator="containsText" text="UTILIZATION">
      <formula>NOT(ISERROR(SEARCH(("UTILIZATION"),(E19))))</formula>
    </cfRule>
  </conditionalFormatting>
  <conditionalFormatting sqref="E19:E24">
    <cfRule type="containsText" dxfId="56" priority="51" operator="containsText" text="service delivery">
      <formula>NOT(ISERROR(SEARCH(("service delivery"),(E19))))</formula>
    </cfRule>
  </conditionalFormatting>
  <conditionalFormatting sqref="E19:E24">
    <cfRule type="containsText" dxfId="55" priority="52" operator="containsText" text="workforce">
      <formula>NOT(ISERROR(SEARCH(("workforce"),(E19))))</formula>
    </cfRule>
  </conditionalFormatting>
  <conditionalFormatting sqref="E19:E24">
    <cfRule type="containsText" dxfId="54" priority="53" operator="containsText" text="leadership &amp; governance">
      <formula>NOT(ISERROR(SEARCH(("leadership &amp; governance"),(E19))))</formula>
    </cfRule>
  </conditionalFormatting>
  <conditionalFormatting sqref="E19:E24">
    <cfRule type="containsText" dxfId="53" priority="54" operator="containsText" text="service delivery mechansims">
      <formula>NOT(ISERROR(SEARCH(("service delivery mechansims"),(E19))))</formula>
    </cfRule>
  </conditionalFormatting>
  <conditionalFormatting sqref="E19:E24">
    <cfRule type="containsText" dxfId="52" priority="55" operator="containsText" text="financing">
      <formula>NOT(ISERROR(SEARCH(("financing"),(E19))))</formula>
    </cfRule>
  </conditionalFormatting>
  <conditionalFormatting sqref="E19:E24">
    <cfRule type="containsText" dxfId="51" priority="56" operator="containsText" text="information systems">
      <formula>NOT(ISERROR(SEARCH(("information systems"),(E19))))</formula>
    </cfRule>
  </conditionalFormatting>
  <conditionalFormatting sqref="E19:E24">
    <cfRule type="containsText" dxfId="50" priority="57" operator="containsText" text="knowledge">
      <formula>NOT(ISERROR(SEARCH(("knowledge"),(E19))))</formula>
    </cfRule>
  </conditionalFormatting>
  <conditionalFormatting sqref="E19:E24">
    <cfRule type="containsText" dxfId="49" priority="58" operator="containsText" text="coordination">
      <formula>NOT(ISERROR(SEARCH(("coordination"),(E19))))</formula>
    </cfRule>
  </conditionalFormatting>
  <conditionalFormatting sqref="E19:E24">
    <cfRule type="containsText" dxfId="48" priority="49" operator="containsText" text="social norms">
      <formula>NOT(ISERROR(SEARCH("social norms",E19)))</formula>
    </cfRule>
  </conditionalFormatting>
  <conditionalFormatting sqref="E19:E24">
    <cfRule type="containsText" dxfId="47" priority="44" operator="containsText" text="no">
      <formula>NOT(ISERROR(SEARCH("no",E19)))</formula>
    </cfRule>
    <cfRule type="containsText" dxfId="46" priority="45" operator="containsText" text="yes">
      <formula>NOT(ISERROR(SEARCH("yes",E19)))</formula>
    </cfRule>
    <cfRule type="containsText" dxfId="45" priority="46" operator="containsText" text="not at all">
      <formula>NOT(ISERROR(SEARCH("not at all",E19)))</formula>
    </cfRule>
    <cfRule type="containsText" dxfId="44" priority="47" operator="containsText" text="partly">
      <formula>NOT(ISERROR(SEARCH("partly",E19)))</formula>
    </cfRule>
    <cfRule type="containsText" dxfId="43" priority="48" operator="containsText" text="completely">
      <formula>NOT(ISERROR(SEARCH("completely",E19)))</formula>
    </cfRule>
  </conditionalFormatting>
  <conditionalFormatting sqref="E26:E32">
    <cfRule type="containsText" dxfId="42" priority="43" operator="containsText" text="social norms">
      <formula>NOT(ISERROR(SEARCH("social norms",E26)))</formula>
    </cfRule>
  </conditionalFormatting>
  <conditionalFormatting sqref="E26:E32">
    <cfRule type="containsText" dxfId="41" priority="34" operator="containsText" text="UTILIZATION">
      <formula>NOT(ISERROR(SEARCH(("UTILIZATION"),(E26))))</formula>
    </cfRule>
  </conditionalFormatting>
  <conditionalFormatting sqref="E26:E32">
    <cfRule type="containsText" dxfId="40" priority="35" operator="containsText" text="service delivery">
      <formula>NOT(ISERROR(SEARCH(("service delivery"),(E26))))</formula>
    </cfRule>
  </conditionalFormatting>
  <conditionalFormatting sqref="E26:E32">
    <cfRule type="containsText" dxfId="39" priority="36" operator="containsText" text="workforce">
      <formula>NOT(ISERROR(SEARCH(("workforce"),(E26))))</formula>
    </cfRule>
  </conditionalFormatting>
  <conditionalFormatting sqref="E26:E32">
    <cfRule type="containsText" dxfId="38" priority="37" operator="containsText" text="leadership &amp; governance">
      <formula>NOT(ISERROR(SEARCH(("leadership &amp; governance"),(E26))))</formula>
    </cfRule>
  </conditionalFormatting>
  <conditionalFormatting sqref="E26:E32">
    <cfRule type="containsText" dxfId="37" priority="38" operator="containsText" text="service delivery mechansims">
      <formula>NOT(ISERROR(SEARCH(("service delivery mechansims"),(E26))))</formula>
    </cfRule>
  </conditionalFormatting>
  <conditionalFormatting sqref="E26:E32">
    <cfRule type="containsText" dxfId="36" priority="39" operator="containsText" text="financing">
      <formula>NOT(ISERROR(SEARCH(("financing"),(E26))))</formula>
    </cfRule>
  </conditionalFormatting>
  <conditionalFormatting sqref="E26:E32">
    <cfRule type="containsText" dxfId="35" priority="40" operator="containsText" text="information systems">
      <formula>NOT(ISERROR(SEARCH(("information systems"),(E26))))</formula>
    </cfRule>
  </conditionalFormatting>
  <conditionalFormatting sqref="E26:E32">
    <cfRule type="containsText" dxfId="34" priority="41" operator="containsText" text="knowledge">
      <formula>NOT(ISERROR(SEARCH(("knowledge"),(E26))))</formula>
    </cfRule>
  </conditionalFormatting>
  <conditionalFormatting sqref="E26:E32">
    <cfRule type="containsText" dxfId="33" priority="42" operator="containsText" text="coordination">
      <formula>NOT(ISERROR(SEARCH(("coordination"),(E26))))</formula>
    </cfRule>
  </conditionalFormatting>
  <conditionalFormatting sqref="E34">
    <cfRule type="containsText" dxfId="32" priority="33" operator="containsText" text="service delivery mechansims">
      <formula>NOT(ISERROR(SEARCH(("service delivery mechansims"),(E34))))</formula>
    </cfRule>
  </conditionalFormatting>
  <conditionalFormatting sqref="E34">
    <cfRule type="containsText" dxfId="31" priority="25" operator="containsText" text="UTILIZATION">
      <formula>NOT(ISERROR(SEARCH(("UTILIZATION"),(E34))))</formula>
    </cfRule>
  </conditionalFormatting>
  <conditionalFormatting sqref="E34">
    <cfRule type="containsText" dxfId="30" priority="26" operator="containsText" text="service delivery">
      <formula>NOT(ISERROR(SEARCH(("service delivery"),(E34))))</formula>
    </cfRule>
  </conditionalFormatting>
  <conditionalFormatting sqref="E34">
    <cfRule type="containsText" dxfId="29" priority="27" operator="containsText" text="workforce">
      <formula>NOT(ISERROR(SEARCH(("workforce"),(E34))))</formula>
    </cfRule>
  </conditionalFormatting>
  <conditionalFormatting sqref="E34">
    <cfRule type="containsText" dxfId="28" priority="28" operator="containsText" text="leadership &amp; governance">
      <formula>NOT(ISERROR(SEARCH(("leadership &amp; governance"),(E34))))</formula>
    </cfRule>
  </conditionalFormatting>
  <conditionalFormatting sqref="E34">
    <cfRule type="containsText" dxfId="27" priority="29" operator="containsText" text="financing">
      <formula>NOT(ISERROR(SEARCH(("financing"),(E34))))</formula>
    </cfRule>
  </conditionalFormatting>
  <conditionalFormatting sqref="E34">
    <cfRule type="containsText" dxfId="26" priority="30" operator="containsText" text="information systems">
      <formula>NOT(ISERROR(SEARCH(("information systems"),(E34))))</formula>
    </cfRule>
  </conditionalFormatting>
  <conditionalFormatting sqref="E34">
    <cfRule type="containsText" dxfId="25" priority="31" operator="containsText" text="knowledge">
      <formula>NOT(ISERROR(SEARCH(("knowledge"),(E34))))</formula>
    </cfRule>
  </conditionalFormatting>
  <conditionalFormatting sqref="E34">
    <cfRule type="containsText" dxfId="24" priority="32" operator="containsText" text="coordination">
      <formula>NOT(ISERROR(SEARCH(("coordination"),(E34))))</formula>
    </cfRule>
  </conditionalFormatting>
  <conditionalFormatting sqref="E34">
    <cfRule type="containsText" dxfId="23" priority="24" operator="containsText" text="social norms">
      <formula>NOT(ISERROR(SEARCH("social norms",E34)))</formula>
    </cfRule>
  </conditionalFormatting>
  <conditionalFormatting sqref="E36:E45">
    <cfRule type="containsText" dxfId="22" priority="15" operator="containsText" text="UTILIZATION">
      <formula>NOT(ISERROR(SEARCH(("UTILIZATION"),(E36))))</formula>
    </cfRule>
  </conditionalFormatting>
  <conditionalFormatting sqref="E36:E45">
    <cfRule type="containsText" dxfId="21" priority="16" operator="containsText" text="service delivery">
      <formula>NOT(ISERROR(SEARCH(("service delivery"),(E36))))</formula>
    </cfRule>
  </conditionalFormatting>
  <conditionalFormatting sqref="E36:E45">
    <cfRule type="containsText" dxfId="20" priority="17" operator="containsText" text="workforce">
      <formula>NOT(ISERROR(SEARCH(("workforce"),(E36))))</formula>
    </cfRule>
  </conditionalFormatting>
  <conditionalFormatting sqref="E36:E45">
    <cfRule type="containsText" dxfId="19" priority="18" operator="containsText" text="leadership &amp; governance">
      <formula>NOT(ISERROR(SEARCH(("leadership &amp; governance"),(E36))))</formula>
    </cfRule>
  </conditionalFormatting>
  <conditionalFormatting sqref="E36:E45">
    <cfRule type="containsText" dxfId="18" priority="19" operator="containsText" text="service delivery mechansims">
      <formula>NOT(ISERROR(SEARCH(("service delivery mechansims"),(E36))))</formula>
    </cfRule>
  </conditionalFormatting>
  <conditionalFormatting sqref="E36:E45">
    <cfRule type="containsText" dxfId="17" priority="20" operator="containsText" text="financing">
      <formula>NOT(ISERROR(SEARCH(("financing"),(E36))))</formula>
    </cfRule>
  </conditionalFormatting>
  <conditionalFormatting sqref="E36:E45">
    <cfRule type="containsText" dxfId="16" priority="21" operator="containsText" text="information systems">
      <formula>NOT(ISERROR(SEARCH(("information systems"),(E36))))</formula>
    </cfRule>
  </conditionalFormatting>
  <conditionalFormatting sqref="E36:E45">
    <cfRule type="containsText" dxfId="15" priority="22" operator="containsText" text="knowledge">
      <formula>NOT(ISERROR(SEARCH(("knowledge"),(E36))))</formula>
    </cfRule>
  </conditionalFormatting>
  <conditionalFormatting sqref="E36:E45">
    <cfRule type="containsText" dxfId="14" priority="23" operator="containsText" text="coordination">
      <formula>NOT(ISERROR(SEARCH(("coordination"),(E36))))</formula>
    </cfRule>
  </conditionalFormatting>
  <conditionalFormatting sqref="E36:E45">
    <cfRule type="containsText" dxfId="13" priority="13" operator="containsText" text="social norms">
      <formula>NOT(ISERROR(SEARCH("social norms",E36)))</formula>
    </cfRule>
    <cfRule type="expression" dxfId="12" priority="14">
      <formula>"social norms &amp; practices"</formula>
    </cfRule>
  </conditionalFormatting>
  <conditionalFormatting sqref="E36:E45">
    <cfRule type="containsText" dxfId="11" priority="8" operator="containsText" text="no">
      <formula>NOT(ISERROR(SEARCH("no",E36)))</formula>
    </cfRule>
    <cfRule type="containsText" dxfId="10" priority="9" operator="containsText" text="yes">
      <formula>NOT(ISERROR(SEARCH("yes",E36)))</formula>
    </cfRule>
    <cfRule type="containsText" dxfId="9" priority="10" operator="containsText" text="not at all">
      <formula>NOT(ISERROR(SEARCH("not at all",E36)))</formula>
    </cfRule>
    <cfRule type="containsText" dxfId="8" priority="11" operator="containsText" text="partly">
      <formula>NOT(ISERROR(SEARCH("partly",E36)))</formula>
    </cfRule>
    <cfRule type="containsText" dxfId="7" priority="12" operator="containsText" text="completely">
      <formula>NOT(ISERROR(SEARCH("completely",E36)))</formula>
    </cfRule>
  </conditionalFormatting>
  <conditionalFormatting sqref="C1:C1048576">
    <cfRule type="containsText" dxfId="6" priority="6" operator="containsText" text="Slightly">
      <formula>NOT(ISERROR(SEARCH("Slightly",C1)))</formula>
    </cfRule>
    <cfRule type="containsText" dxfId="5" priority="7" operator="containsText" text="Mostly">
      <formula>NOT(ISERROR(SEARCH("Mostly",C1)))</formula>
    </cfRule>
  </conditionalFormatting>
  <conditionalFormatting sqref="C19">
    <cfRule type="containsText" dxfId="4" priority="1" operator="containsText" text="no">
      <formula>NOT(ISERROR(SEARCH("no",C19)))</formula>
    </cfRule>
    <cfRule type="containsText" dxfId="3" priority="2" operator="containsText" text="yes">
      <formula>NOT(ISERROR(SEARCH("yes",C19)))</formula>
    </cfRule>
    <cfRule type="containsText" dxfId="2" priority="3" operator="containsText" text="not at all">
      <formula>NOT(ISERROR(SEARCH("not at all",C19)))</formula>
    </cfRule>
    <cfRule type="containsText" dxfId="1" priority="4" operator="containsText" text="partly">
      <formula>NOT(ISERROR(SEARCH("partly",C19)))</formula>
    </cfRule>
    <cfRule type="containsText" dxfId="0" priority="5" operator="containsText" text="completely">
      <formula>NOT(ISERROR(SEARCH("completely",C19)))</formula>
    </cfRule>
  </conditionalFormatting>
  <dataValidations count="5">
    <dataValidation type="list" allowBlank="1" showInputMessage="1" showErrorMessage="1" sqref="C16:C17 C20:C24 C26:C32 C34 C9:C10 C12:C13 C7 C36 C38:C45" xr:uid="{00000000-0002-0000-0A00-000000000000}">
      <formula1>$H$5:$H$8</formula1>
    </dataValidation>
    <dataValidation type="list" allowBlank="1" showInputMessage="1" showErrorMessage="1" sqref="C8 C11 C14:C15 C3:C6 C19" xr:uid="{00000000-0002-0000-0A00-000001000000}">
      <formula1>$I$5:$I$6</formula1>
    </dataValidation>
    <dataValidation type="list" allowBlank="1" sqref="E36:E45" xr:uid="{00000000-0002-0000-0A00-000002000000}">
      <formula1>#REF!</formula1>
    </dataValidation>
    <dataValidation type="list" allowBlank="1" showErrorMessage="1" sqref="E3:E17 E34 E19:E24 E26:E32" xr:uid="{00000000-0002-0000-0A00-000003000000}">
      <formula1>#REF!</formula1>
    </dataValidation>
    <dataValidation type="list" allowBlank="1" showInputMessage="1" showErrorMessage="1" sqref="E19:E24" xr:uid="{00000000-0002-0000-0A00-000004000000}">
      <formula1>$G$5:$G$8</formula1>
    </dataValidation>
  </dataValidation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O10"/>
  <sheetViews>
    <sheetView zoomScale="85" zoomScaleNormal="85" workbookViewId="0">
      <selection activeCell="Q9" sqref="Q9"/>
    </sheetView>
  </sheetViews>
  <sheetFormatPr defaultColWidth="9.109375" defaultRowHeight="13.2" x14ac:dyDescent="0.25"/>
  <cols>
    <col min="1" max="16384" width="9.109375" style="56"/>
  </cols>
  <sheetData>
    <row r="1" spans="1:15" ht="18.600000000000001" x14ac:dyDescent="0.3">
      <c r="A1" s="60" t="s">
        <v>216</v>
      </c>
    </row>
    <row r="3" spans="1:15" ht="37.5" customHeight="1" x14ac:dyDescent="0.25">
      <c r="A3" s="394" t="s">
        <v>480</v>
      </c>
      <c r="B3" s="395"/>
      <c r="C3" s="395"/>
      <c r="D3" s="395"/>
      <c r="E3" s="395"/>
      <c r="F3" s="395"/>
      <c r="G3" s="395"/>
      <c r="H3" s="395"/>
      <c r="I3" s="395"/>
      <c r="J3" s="395"/>
      <c r="K3" s="395"/>
      <c r="L3" s="395"/>
      <c r="M3" s="395"/>
      <c r="N3" s="395"/>
      <c r="O3" s="395"/>
    </row>
    <row r="4" spans="1:15" ht="37.5" customHeight="1" x14ac:dyDescent="0.25">
      <c r="A4" s="395"/>
      <c r="B4" s="395"/>
      <c r="C4" s="395"/>
      <c r="D4" s="395"/>
      <c r="E4" s="395"/>
      <c r="F4" s="395"/>
      <c r="G4" s="395"/>
      <c r="H4" s="395"/>
      <c r="I4" s="395"/>
      <c r="J4" s="395"/>
      <c r="K4" s="395"/>
      <c r="L4" s="395"/>
      <c r="M4" s="395"/>
      <c r="N4" s="395"/>
      <c r="O4" s="395"/>
    </row>
    <row r="5" spans="1:15" ht="37.5" customHeight="1" x14ac:dyDescent="0.25">
      <c r="A5" s="395"/>
      <c r="B5" s="395"/>
      <c r="C5" s="395"/>
      <c r="D5" s="395"/>
      <c r="E5" s="395"/>
      <c r="F5" s="395"/>
      <c r="G5" s="395"/>
      <c r="H5" s="395"/>
      <c r="I5" s="395"/>
      <c r="J5" s="395"/>
      <c r="K5" s="395"/>
      <c r="L5" s="395"/>
      <c r="M5" s="395"/>
      <c r="N5" s="395"/>
      <c r="O5" s="395"/>
    </row>
    <row r="6" spans="1:15" ht="37.5" customHeight="1" x14ac:dyDescent="0.25">
      <c r="A6" s="395"/>
      <c r="B6" s="395"/>
      <c r="C6" s="395"/>
      <c r="D6" s="395"/>
      <c r="E6" s="395"/>
      <c r="F6" s="395"/>
      <c r="G6" s="395"/>
      <c r="H6" s="395"/>
      <c r="I6" s="395"/>
      <c r="J6" s="395"/>
      <c r="K6" s="395"/>
      <c r="L6" s="395"/>
      <c r="M6" s="395"/>
      <c r="N6" s="395"/>
      <c r="O6" s="395"/>
    </row>
    <row r="7" spans="1:15" ht="37.5" customHeight="1" x14ac:dyDescent="0.25">
      <c r="A7" s="395"/>
      <c r="B7" s="395"/>
      <c r="C7" s="395"/>
      <c r="D7" s="395"/>
      <c r="E7" s="395"/>
      <c r="F7" s="395"/>
      <c r="G7" s="395"/>
      <c r="H7" s="395"/>
      <c r="I7" s="395"/>
      <c r="J7" s="395"/>
      <c r="K7" s="395"/>
      <c r="L7" s="395"/>
      <c r="M7" s="395"/>
      <c r="N7" s="395"/>
      <c r="O7" s="395"/>
    </row>
    <row r="8" spans="1:15" ht="58.5" customHeight="1" x14ac:dyDescent="0.25">
      <c r="A8" s="395"/>
      <c r="B8" s="395"/>
      <c r="C8" s="395"/>
      <c r="D8" s="395"/>
      <c r="E8" s="395"/>
      <c r="F8" s="395"/>
      <c r="G8" s="395"/>
      <c r="H8" s="395"/>
      <c r="I8" s="395"/>
      <c r="J8" s="395"/>
      <c r="K8" s="395"/>
      <c r="L8" s="395"/>
      <c r="M8" s="395"/>
      <c r="N8" s="395"/>
      <c r="O8" s="395"/>
    </row>
    <row r="9" spans="1:15" ht="37.5" customHeight="1" x14ac:dyDescent="0.25">
      <c r="A9" s="395"/>
      <c r="B9" s="395"/>
      <c r="C9" s="395"/>
      <c r="D9" s="395"/>
      <c r="E9" s="395"/>
      <c r="F9" s="395"/>
      <c r="G9" s="395"/>
      <c r="H9" s="395"/>
      <c r="I9" s="395"/>
      <c r="J9" s="395"/>
      <c r="K9" s="395"/>
      <c r="L9" s="395"/>
      <c r="M9" s="395"/>
      <c r="N9" s="395"/>
      <c r="O9" s="395"/>
    </row>
    <row r="10" spans="1:15" ht="37.5" customHeight="1" x14ac:dyDescent="0.25">
      <c r="A10" s="395"/>
      <c r="B10" s="395"/>
      <c r="C10" s="395"/>
      <c r="D10" s="395"/>
      <c r="E10" s="395"/>
      <c r="F10" s="395"/>
      <c r="G10" s="395"/>
      <c r="H10" s="395"/>
      <c r="I10" s="395"/>
      <c r="J10" s="395"/>
      <c r="K10" s="395"/>
      <c r="L10" s="395"/>
      <c r="M10" s="395"/>
      <c r="N10" s="395"/>
      <c r="O10" s="395"/>
    </row>
  </sheetData>
  <mergeCells count="1">
    <mergeCell ref="A3:O1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F83"/>
  <sheetViews>
    <sheetView topLeftCell="A31" zoomScale="80" zoomScaleNormal="80" workbookViewId="0">
      <selection activeCell="A84" sqref="A84:XFD84"/>
    </sheetView>
  </sheetViews>
  <sheetFormatPr defaultRowHeight="13.2" x14ac:dyDescent="0.25"/>
  <cols>
    <col min="1" max="1" width="12.33203125" bestFit="1" customWidth="1"/>
    <col min="2" max="2" width="14.44140625" bestFit="1" customWidth="1"/>
    <col min="3" max="3" width="17.33203125" bestFit="1" customWidth="1"/>
    <col min="4" max="4" width="22.5546875" bestFit="1" customWidth="1"/>
    <col min="5" max="5" width="15.6640625" bestFit="1" customWidth="1"/>
    <col min="6" max="6" width="17.88671875" bestFit="1" customWidth="1"/>
    <col min="7" max="7" width="20.5546875" bestFit="1" customWidth="1"/>
    <col min="8" max="8" width="17.88671875" bestFit="1" customWidth="1"/>
  </cols>
  <sheetData>
    <row r="1" spans="2:6" x14ac:dyDescent="0.25">
      <c r="B1" s="396" t="s">
        <v>399</v>
      </c>
      <c r="C1" s="396"/>
      <c r="D1" s="396"/>
      <c r="E1" s="396"/>
      <c r="F1" s="396"/>
    </row>
    <row r="3" spans="2:6" x14ac:dyDescent="0.25">
      <c r="B3" s="233" t="s">
        <v>400</v>
      </c>
    </row>
    <row r="4" spans="2:6" x14ac:dyDescent="0.25">
      <c r="C4" t="s">
        <v>80</v>
      </c>
      <c r="D4" t="s">
        <v>354</v>
      </c>
      <c r="E4" t="s">
        <v>355</v>
      </c>
      <c r="F4" t="s">
        <v>81</v>
      </c>
    </row>
    <row r="5" spans="2:6" x14ac:dyDescent="0.25">
      <c r="B5" t="str">
        <f>'1. Crosscutting'!L4</f>
        <v>Leadership &amp; governance</v>
      </c>
      <c r="C5">
        <f>'1. Crosscutting'!M4</f>
        <v>0</v>
      </c>
      <c r="D5">
        <f>'1. Crosscutting'!N4</f>
        <v>0</v>
      </c>
      <c r="E5">
        <f>'1. Crosscutting'!O4</f>
        <v>0</v>
      </c>
      <c r="F5">
        <f>'1. Crosscutting'!P4</f>
        <v>0</v>
      </c>
    </row>
    <row r="6" spans="2:6" x14ac:dyDescent="0.25">
      <c r="B6" t="str">
        <f>'1. Crosscutting'!L5</f>
        <v>Financing</v>
      </c>
      <c r="C6">
        <f>'1. Crosscutting'!M6</f>
        <v>0</v>
      </c>
      <c r="D6">
        <f>'1. Crosscutting'!N6</f>
        <v>0</v>
      </c>
      <c r="E6">
        <f>'1. Crosscutting'!O6</f>
        <v>0</v>
      </c>
      <c r="F6">
        <f>'1. Crosscutting'!P6</f>
        <v>0</v>
      </c>
    </row>
    <row r="7" spans="2:6" x14ac:dyDescent="0.25">
      <c r="B7" t="str">
        <f>'1. Crosscutting'!L6</f>
        <v>Workforce</v>
      </c>
      <c r="C7">
        <f>'1. Crosscutting'!M7</f>
        <v>0</v>
      </c>
      <c r="D7">
        <f>'1. Crosscutting'!N7</f>
        <v>0</v>
      </c>
      <c r="E7">
        <f>'1. Crosscutting'!O7</f>
        <v>0</v>
      </c>
      <c r="F7">
        <f>'1. Crosscutting'!P7</f>
        <v>0</v>
      </c>
    </row>
    <row r="8" spans="2:6" x14ac:dyDescent="0.25">
      <c r="B8" t="str">
        <f>'1. Crosscutting'!L7</f>
        <v>M&amp;E and Information systems</v>
      </c>
      <c r="C8">
        <f>'1. Crosscutting'!M8</f>
        <v>0</v>
      </c>
      <c r="D8">
        <f>'1. Crosscutting'!N8</f>
        <v>0</v>
      </c>
      <c r="E8">
        <f>'1. Crosscutting'!O8</f>
        <v>0</v>
      </c>
      <c r="F8">
        <f>'1. Crosscutting'!P8</f>
        <v>0</v>
      </c>
    </row>
    <row r="9" spans="2:6" x14ac:dyDescent="0.25">
      <c r="B9" s="233" t="s">
        <v>401</v>
      </c>
    </row>
    <row r="10" spans="2:6" x14ac:dyDescent="0.25">
      <c r="C10" t="s">
        <v>80</v>
      </c>
      <c r="D10" t="s">
        <v>354</v>
      </c>
      <c r="E10" t="s">
        <v>355</v>
      </c>
      <c r="F10" t="s">
        <v>81</v>
      </c>
    </row>
    <row r="11" spans="2:6" x14ac:dyDescent="0.25">
      <c r="B11" t="str">
        <f>'2. Prevent Unnec FS'!L5</f>
        <v>Leadership &amp; governance</v>
      </c>
      <c r="C11">
        <f>'2. Prevent Unnec FS'!M5</f>
        <v>0</v>
      </c>
      <c r="D11">
        <f>'2. Prevent Unnec FS'!N5</f>
        <v>0</v>
      </c>
      <c r="E11">
        <f>'2. Prevent Unnec FS'!O5</f>
        <v>0</v>
      </c>
      <c r="F11">
        <f>'2. Prevent Unnec FS'!P5</f>
        <v>0</v>
      </c>
    </row>
    <row r="12" spans="2:6" x14ac:dyDescent="0.25">
      <c r="B12" t="str">
        <f>'2. Prevent Unnec FS'!L6</f>
        <v>Financing</v>
      </c>
      <c r="C12">
        <f>'2. Prevent Unnec FS'!M6</f>
        <v>0</v>
      </c>
      <c r="D12">
        <f>'2. Prevent Unnec FS'!N6</f>
        <v>0</v>
      </c>
      <c r="E12">
        <f>'2. Prevent Unnec FS'!O6</f>
        <v>0</v>
      </c>
      <c r="F12">
        <f>'2. Prevent Unnec FS'!P6</f>
        <v>0</v>
      </c>
    </row>
    <row r="13" spans="2:6" x14ac:dyDescent="0.25">
      <c r="B13" t="str">
        <f>'2. Prevent Unnec FS'!L7</f>
        <v>Workforce</v>
      </c>
      <c r="C13">
        <f>'2. Prevent Unnec FS'!M7</f>
        <v>0</v>
      </c>
      <c r="D13">
        <f>'2. Prevent Unnec FS'!N7</f>
        <v>0</v>
      </c>
      <c r="E13">
        <f>'2. Prevent Unnec FS'!O7</f>
        <v>0</v>
      </c>
      <c r="F13">
        <f>'2. Prevent Unnec FS'!P7</f>
        <v>0</v>
      </c>
    </row>
    <row r="14" spans="2:6" x14ac:dyDescent="0.25">
      <c r="B14" t="str">
        <f>'2. Prevent Unnec FS'!L8</f>
        <v>M&amp;E and Information systems</v>
      </c>
      <c r="C14">
        <f>'2. Prevent Unnec FS'!M8</f>
        <v>0</v>
      </c>
      <c r="D14">
        <f>'2. Prevent Unnec FS'!N8</f>
        <v>0</v>
      </c>
      <c r="E14">
        <f>'2. Prevent Unnec FS'!O8</f>
        <v>0</v>
      </c>
      <c r="F14">
        <f>'2. Prevent Unnec FS'!P8</f>
        <v>0</v>
      </c>
    </row>
    <row r="15" spans="2:6" x14ac:dyDescent="0.25">
      <c r="B15" t="str">
        <f>'2. Prevent Unnec FS'!L9</f>
        <v>Service delivery mechanisms</v>
      </c>
      <c r="C15">
        <f>'2. Prevent Unnec FS'!M9</f>
        <v>0</v>
      </c>
      <c r="D15">
        <f>'2. Prevent Unnec FS'!N9</f>
        <v>0</v>
      </c>
      <c r="E15">
        <f>'2. Prevent Unnec FS'!O9</f>
        <v>0</v>
      </c>
      <c r="F15">
        <f>'2. Prevent Unnec FS'!P9</f>
        <v>0</v>
      </c>
    </row>
    <row r="16" spans="2:6" x14ac:dyDescent="0.25">
      <c r="B16" t="str">
        <f>'2. Prevent Unnec FS'!L10</f>
        <v>Social norms &amp; practices</v>
      </c>
      <c r="C16">
        <f>'2. Prevent Unnec FS'!M10</f>
        <v>0</v>
      </c>
      <c r="D16">
        <f>'2. Prevent Unnec FS'!N10</f>
        <v>0</v>
      </c>
      <c r="E16">
        <f>'2. Prevent Unnec FS'!O10</f>
        <v>0</v>
      </c>
      <c r="F16">
        <f>'2. Prevent Unnec FS'!P10</f>
        <v>0</v>
      </c>
    </row>
    <row r="17" spans="2:6" x14ac:dyDescent="0.25">
      <c r="B17" s="233" t="s">
        <v>402</v>
      </c>
    </row>
    <row r="18" spans="2:6" x14ac:dyDescent="0.25">
      <c r="C18" t="s">
        <v>80</v>
      </c>
      <c r="D18" t="s">
        <v>354</v>
      </c>
      <c r="E18" t="s">
        <v>355</v>
      </c>
      <c r="F18" t="s">
        <v>81</v>
      </c>
    </row>
    <row r="19" spans="2:6" x14ac:dyDescent="0.25">
      <c r="B19" t="str">
        <f>'3 Foster Care'!L4</f>
        <v>Leadership &amp; governance</v>
      </c>
      <c r="C19">
        <f>'3 Foster Care'!M4</f>
        <v>0</v>
      </c>
      <c r="D19">
        <f>'3 Foster Care'!N4</f>
        <v>0</v>
      </c>
      <c r="E19">
        <f>'3 Foster Care'!O4</f>
        <v>0</v>
      </c>
      <c r="F19">
        <f>'3 Foster Care'!P4</f>
        <v>0</v>
      </c>
    </row>
    <row r="20" spans="2:6" x14ac:dyDescent="0.25">
      <c r="B20" t="str">
        <f>'3 Foster Care'!L5</f>
        <v>Financing</v>
      </c>
      <c r="C20">
        <f>'3 Foster Care'!M5</f>
        <v>0</v>
      </c>
      <c r="D20">
        <f>'3 Foster Care'!N5</f>
        <v>0</v>
      </c>
      <c r="E20">
        <f>'3 Foster Care'!O5</f>
        <v>0</v>
      </c>
      <c r="F20">
        <f>'3 Foster Care'!P5</f>
        <v>0</v>
      </c>
    </row>
    <row r="21" spans="2:6" x14ac:dyDescent="0.25">
      <c r="B21" t="str">
        <f>'3 Foster Care'!L6</f>
        <v>Workforce</v>
      </c>
      <c r="C21">
        <f>'3 Foster Care'!M6</f>
        <v>0</v>
      </c>
      <c r="D21">
        <f>'3 Foster Care'!N6</f>
        <v>0</v>
      </c>
      <c r="E21">
        <f>'3 Foster Care'!O6</f>
        <v>0</v>
      </c>
      <c r="F21">
        <f>'3 Foster Care'!P6</f>
        <v>0</v>
      </c>
    </row>
    <row r="22" spans="2:6" x14ac:dyDescent="0.25">
      <c r="B22" t="str">
        <f>'3 Foster Care'!L7</f>
        <v>M&amp;E and Information systems</v>
      </c>
      <c r="C22">
        <f>'3 Foster Care'!M7</f>
        <v>0</v>
      </c>
      <c r="D22">
        <f>'3 Foster Care'!N7</f>
        <v>0</v>
      </c>
      <c r="E22">
        <f>'3 Foster Care'!O7</f>
        <v>0</v>
      </c>
      <c r="F22">
        <f>'3 Foster Care'!P7</f>
        <v>0</v>
      </c>
    </row>
    <row r="23" spans="2:6" x14ac:dyDescent="0.25">
      <c r="B23" t="str">
        <f>'3 Foster Care'!L8</f>
        <v>Service delivery mechanisms</v>
      </c>
      <c r="C23">
        <f>'3 Foster Care'!M8</f>
        <v>0</v>
      </c>
      <c r="D23">
        <f>'3 Foster Care'!N8</f>
        <v>0</v>
      </c>
      <c r="E23">
        <f>'3 Foster Care'!O8</f>
        <v>0</v>
      </c>
      <c r="F23">
        <f>'3 Foster Care'!P8</f>
        <v>0</v>
      </c>
    </row>
    <row r="24" spans="2:6" x14ac:dyDescent="0.25">
      <c r="B24" t="str">
        <f>'3 Foster Care'!L9</f>
        <v>Social norms &amp; practices</v>
      </c>
      <c r="C24">
        <f>'3 Foster Care'!M9</f>
        <v>0</v>
      </c>
      <c r="D24">
        <f>'3 Foster Care'!N9</f>
        <v>0</v>
      </c>
      <c r="E24">
        <f>'3 Foster Care'!O9</f>
        <v>0</v>
      </c>
      <c r="F24">
        <f>'3 Foster Care'!P9</f>
        <v>0</v>
      </c>
    </row>
    <row r="25" spans="2:6" x14ac:dyDescent="0.25">
      <c r="B25" s="233" t="s">
        <v>403</v>
      </c>
    </row>
    <row r="26" spans="2:6" x14ac:dyDescent="0.25">
      <c r="C26" t="s">
        <v>80</v>
      </c>
      <c r="D26" t="s">
        <v>354</v>
      </c>
      <c r="E26" t="s">
        <v>355</v>
      </c>
      <c r="F26" t="s">
        <v>81</v>
      </c>
    </row>
    <row r="27" spans="2:6" x14ac:dyDescent="0.25">
      <c r="B27" t="str">
        <f>'4 Residential Care'!L4</f>
        <v>Leadership &amp; governance</v>
      </c>
      <c r="C27">
        <f>'4 Residential Care'!M4</f>
        <v>0</v>
      </c>
      <c r="D27">
        <f>'4 Residential Care'!N4</f>
        <v>0</v>
      </c>
      <c r="E27">
        <f>'4 Residential Care'!O4</f>
        <v>0</v>
      </c>
      <c r="F27">
        <f>'4 Residential Care'!P4</f>
        <v>0</v>
      </c>
    </row>
    <row r="28" spans="2:6" x14ac:dyDescent="0.25">
      <c r="B28" t="str">
        <f>'4 Residential Care'!L5</f>
        <v>Financing</v>
      </c>
      <c r="C28">
        <f>'4 Residential Care'!M5</f>
        <v>0</v>
      </c>
      <c r="D28">
        <f>'4 Residential Care'!N5</f>
        <v>0</v>
      </c>
      <c r="E28">
        <f>'4 Residential Care'!O5</f>
        <v>0</v>
      </c>
      <c r="F28">
        <f>'4 Residential Care'!P5</f>
        <v>0</v>
      </c>
    </row>
    <row r="29" spans="2:6" x14ac:dyDescent="0.25">
      <c r="B29" t="str">
        <f>'4 Residential Care'!L6</f>
        <v>Workforce</v>
      </c>
      <c r="C29">
        <f>'4 Residential Care'!M6</f>
        <v>0</v>
      </c>
      <c r="D29">
        <f>'4 Residential Care'!N6</f>
        <v>0</v>
      </c>
      <c r="E29">
        <f>'4 Residential Care'!O6</f>
        <v>0</v>
      </c>
      <c r="F29">
        <f>'4 Residential Care'!P6</f>
        <v>0</v>
      </c>
    </row>
    <row r="30" spans="2:6" x14ac:dyDescent="0.25">
      <c r="B30" t="str">
        <f>'4 Residential Care'!L7</f>
        <v>M&amp;E and Information systems</v>
      </c>
      <c r="C30">
        <f>'4 Residential Care'!M7</f>
        <v>0</v>
      </c>
      <c r="D30">
        <f>'4 Residential Care'!N7</f>
        <v>0</v>
      </c>
      <c r="E30">
        <f>'4 Residential Care'!O7</f>
        <v>0</v>
      </c>
      <c r="F30">
        <f>'4 Residential Care'!P7</f>
        <v>0</v>
      </c>
    </row>
    <row r="31" spans="2:6" x14ac:dyDescent="0.25">
      <c r="B31" t="str">
        <f>'4 Residential Care'!L8</f>
        <v>Service delivery mechanisms</v>
      </c>
      <c r="C31">
        <f>'4 Residential Care'!M8</f>
        <v>0</v>
      </c>
      <c r="D31">
        <f>'4 Residential Care'!N8</f>
        <v>0</v>
      </c>
      <c r="E31">
        <f>'4 Residential Care'!O8</f>
        <v>0</v>
      </c>
      <c r="F31">
        <f>'4 Residential Care'!P8</f>
        <v>0</v>
      </c>
    </row>
    <row r="32" spans="2:6" x14ac:dyDescent="0.25">
      <c r="B32" t="str">
        <f>'4 Residential Care'!L9</f>
        <v>Social norms &amp; practices</v>
      </c>
      <c r="C32">
        <f>'4 Residential Care'!M9</f>
        <v>0</v>
      </c>
      <c r="D32">
        <f>'4 Residential Care'!N9</f>
        <v>0</v>
      </c>
      <c r="E32">
        <f>'4 Residential Care'!O9</f>
        <v>0</v>
      </c>
      <c r="F32">
        <f>'4 Residential Care'!P9</f>
        <v>0</v>
      </c>
    </row>
    <row r="33" spans="2:6" x14ac:dyDescent="0.25">
      <c r="B33" s="233" t="s">
        <v>410</v>
      </c>
    </row>
    <row r="34" spans="2:6" x14ac:dyDescent="0.25">
      <c r="C34" t="s">
        <v>80</v>
      </c>
      <c r="D34" t="s">
        <v>354</v>
      </c>
      <c r="E34" t="s">
        <v>355</v>
      </c>
      <c r="F34" t="s">
        <v>81</v>
      </c>
    </row>
    <row r="35" spans="2:6" x14ac:dyDescent="0.25">
      <c r="B35" t="str">
        <f>'5 Supervised Independ Living'!L4</f>
        <v>Leadership &amp; governance</v>
      </c>
      <c r="C35">
        <f>'5 Supervised Independ Living'!M4</f>
        <v>0</v>
      </c>
      <c r="D35">
        <f>'5 Supervised Independ Living'!N4</f>
        <v>0</v>
      </c>
      <c r="E35">
        <f>'5 Supervised Independ Living'!O4</f>
        <v>0</v>
      </c>
      <c r="F35">
        <f>'5 Supervised Independ Living'!P4</f>
        <v>0</v>
      </c>
    </row>
    <row r="36" spans="2:6" x14ac:dyDescent="0.25">
      <c r="B36" t="str">
        <f>'5 Supervised Independ Living'!L5</f>
        <v>Financing</v>
      </c>
      <c r="C36">
        <f>'5 Supervised Independ Living'!M5</f>
        <v>0</v>
      </c>
      <c r="D36">
        <f>'5 Supervised Independ Living'!N5</f>
        <v>0</v>
      </c>
      <c r="E36">
        <f>'5 Supervised Independ Living'!O5</f>
        <v>0</v>
      </c>
      <c r="F36">
        <f>'5 Supervised Independ Living'!P5</f>
        <v>0</v>
      </c>
    </row>
    <row r="37" spans="2:6" x14ac:dyDescent="0.25">
      <c r="B37" t="str">
        <f>'5 Supervised Independ Living'!L6</f>
        <v>Workforce</v>
      </c>
      <c r="C37">
        <f>'5 Supervised Independ Living'!M6</f>
        <v>0</v>
      </c>
      <c r="D37">
        <f>'5 Supervised Independ Living'!N6</f>
        <v>0</v>
      </c>
      <c r="E37">
        <f>'5 Supervised Independ Living'!O6</f>
        <v>0</v>
      </c>
      <c r="F37">
        <f>'5 Supervised Independ Living'!P6</f>
        <v>0</v>
      </c>
    </row>
    <row r="38" spans="2:6" x14ac:dyDescent="0.25">
      <c r="B38" t="str">
        <f>'5 Supervised Independ Living'!L7</f>
        <v>M&amp;E and Information systems</v>
      </c>
      <c r="C38">
        <f>'5 Supervised Independ Living'!M7</f>
        <v>0</v>
      </c>
      <c r="D38">
        <f>'5 Supervised Independ Living'!N7</f>
        <v>0</v>
      </c>
      <c r="E38">
        <f>'5 Supervised Independ Living'!O7</f>
        <v>0</v>
      </c>
      <c r="F38">
        <f>'5 Supervised Independ Living'!P7</f>
        <v>0</v>
      </c>
    </row>
    <row r="39" spans="2:6" x14ac:dyDescent="0.25">
      <c r="B39" t="str">
        <f>'5 Supervised Independ Living'!L8</f>
        <v>Service delivery mechanisms</v>
      </c>
      <c r="C39">
        <f>'5 Supervised Independ Living'!M8</f>
        <v>0</v>
      </c>
      <c r="D39">
        <f>'5 Supervised Independ Living'!N8</f>
        <v>0</v>
      </c>
      <c r="E39">
        <f>'5 Supervised Independ Living'!O8</f>
        <v>0</v>
      </c>
      <c r="F39">
        <f>'5 Supervised Independ Living'!P8</f>
        <v>0</v>
      </c>
    </row>
    <row r="40" spans="2:6" x14ac:dyDescent="0.25">
      <c r="B40" t="str">
        <f>'5 Supervised Independ Living'!L9</f>
        <v>Social norms &amp; practices</v>
      </c>
      <c r="C40">
        <f>'5 Supervised Independ Living'!M9</f>
        <v>0</v>
      </c>
      <c r="D40">
        <f>'5 Supervised Independ Living'!N9</f>
        <v>0</v>
      </c>
      <c r="E40">
        <f>'5 Supervised Independ Living'!O9</f>
        <v>0</v>
      </c>
      <c r="F40">
        <f>'5 Supervised Independ Living'!P9</f>
        <v>0</v>
      </c>
    </row>
    <row r="41" spans="2:6" x14ac:dyDescent="0.25">
      <c r="B41" s="233" t="s">
        <v>404</v>
      </c>
    </row>
    <row r="42" spans="2:6" x14ac:dyDescent="0.25">
      <c r="C42" t="s">
        <v>80</v>
      </c>
      <c r="D42" t="s">
        <v>354</v>
      </c>
      <c r="E42" t="s">
        <v>355</v>
      </c>
      <c r="F42" t="s">
        <v>81</v>
      </c>
    </row>
    <row r="43" spans="2:6" x14ac:dyDescent="0.25">
      <c r="B43" t="str">
        <f>'6 Kinship Care'!L5</f>
        <v>Leadership &amp; governance</v>
      </c>
      <c r="C43">
        <f>'6 Kinship Care'!M5</f>
        <v>0</v>
      </c>
      <c r="D43">
        <f>'6 Kinship Care'!N5</f>
        <v>0</v>
      </c>
      <c r="E43">
        <f>'6 Kinship Care'!O5</f>
        <v>0</v>
      </c>
      <c r="F43">
        <f>'6 Kinship Care'!P5</f>
        <v>0</v>
      </c>
    </row>
    <row r="44" spans="2:6" x14ac:dyDescent="0.25">
      <c r="B44" t="str">
        <f>'6 Kinship Care'!L6</f>
        <v>Financing</v>
      </c>
      <c r="C44">
        <f>'6 Kinship Care'!M6</f>
        <v>0</v>
      </c>
      <c r="D44">
        <f>'6 Kinship Care'!N6</f>
        <v>0</v>
      </c>
      <c r="E44">
        <f>'6 Kinship Care'!O6</f>
        <v>0</v>
      </c>
      <c r="F44">
        <f>'6 Kinship Care'!P6</f>
        <v>0</v>
      </c>
    </row>
    <row r="45" spans="2:6" x14ac:dyDescent="0.25">
      <c r="B45" t="str">
        <f>'6 Kinship Care'!L7</f>
        <v>Workforce</v>
      </c>
      <c r="C45">
        <f>'6 Kinship Care'!M7</f>
        <v>0</v>
      </c>
      <c r="D45">
        <f>'6 Kinship Care'!N7</f>
        <v>0</v>
      </c>
      <c r="E45">
        <f>'6 Kinship Care'!O7</f>
        <v>0</v>
      </c>
      <c r="F45">
        <f>'6 Kinship Care'!P7</f>
        <v>0</v>
      </c>
    </row>
    <row r="46" spans="2:6" x14ac:dyDescent="0.25">
      <c r="B46" t="str">
        <f>'6 Kinship Care'!L8</f>
        <v>M&amp;E and Information systems</v>
      </c>
      <c r="C46">
        <f>'6 Kinship Care'!M8</f>
        <v>0</v>
      </c>
      <c r="D46">
        <f>'6 Kinship Care'!N8</f>
        <v>0</v>
      </c>
      <c r="E46">
        <f>'6 Kinship Care'!O8</f>
        <v>0</v>
      </c>
      <c r="F46">
        <f>'6 Kinship Care'!P8</f>
        <v>0</v>
      </c>
    </row>
    <row r="47" spans="2:6" x14ac:dyDescent="0.25">
      <c r="B47" t="str">
        <f>'6 Kinship Care'!L11</f>
        <v>Service delivery mechanisms</v>
      </c>
      <c r="C47">
        <f>'6 Kinship Care'!M11</f>
        <v>0</v>
      </c>
      <c r="D47">
        <f>'6 Kinship Care'!N11</f>
        <v>0</v>
      </c>
      <c r="E47">
        <f>'6 Kinship Care'!O11</f>
        <v>0</v>
      </c>
      <c r="F47">
        <f>'6 Kinship Care'!P11</f>
        <v>0</v>
      </c>
    </row>
    <row r="48" spans="2:6" x14ac:dyDescent="0.25">
      <c r="B48" t="str">
        <f>'6 Kinship Care'!L12</f>
        <v>Social norms &amp; practices</v>
      </c>
      <c r="C48">
        <f>'6 Kinship Care'!M12</f>
        <v>0</v>
      </c>
      <c r="D48">
        <f>'6 Kinship Care'!N12</f>
        <v>0</v>
      </c>
      <c r="E48">
        <f>'6 Kinship Care'!O12</f>
        <v>0</v>
      </c>
      <c r="F48">
        <f>'6 Kinship Care'!P12</f>
        <v>0</v>
      </c>
    </row>
    <row r="49" spans="2:6" x14ac:dyDescent="0.25">
      <c r="B49" s="233" t="s">
        <v>405</v>
      </c>
    </row>
    <row r="50" spans="2:6" x14ac:dyDescent="0.25">
      <c r="C50" t="s">
        <v>80</v>
      </c>
      <c r="D50" t="s">
        <v>354</v>
      </c>
      <c r="E50" t="s">
        <v>355</v>
      </c>
      <c r="F50" t="s">
        <v>81</v>
      </c>
    </row>
    <row r="51" spans="2:6" x14ac:dyDescent="0.25">
      <c r="B51" t="str">
        <f>'6 Kinship Care'!L16</f>
        <v>Leadership &amp; governance</v>
      </c>
      <c r="C51">
        <f>'6 Kinship Care'!M16</f>
        <v>0</v>
      </c>
      <c r="D51">
        <f>'6 Kinship Care'!N16</f>
        <v>0</v>
      </c>
      <c r="E51">
        <f>'6 Kinship Care'!O16</f>
        <v>0</v>
      </c>
      <c r="F51">
        <f>'6 Kinship Care'!P16</f>
        <v>0</v>
      </c>
    </row>
    <row r="52" spans="2:6" x14ac:dyDescent="0.25">
      <c r="B52" t="str">
        <f>'6 Kinship Care'!L17</f>
        <v>Financing</v>
      </c>
      <c r="C52">
        <f>'6 Kinship Care'!M17</f>
        <v>0</v>
      </c>
      <c r="D52">
        <f>'6 Kinship Care'!N17</f>
        <v>0</v>
      </c>
      <c r="E52">
        <f>'6 Kinship Care'!O17</f>
        <v>0</v>
      </c>
      <c r="F52">
        <f>'6 Kinship Care'!P17</f>
        <v>0</v>
      </c>
    </row>
    <row r="53" spans="2:6" x14ac:dyDescent="0.25">
      <c r="B53" t="str">
        <f>'6 Kinship Care'!L18</f>
        <v>Workforce</v>
      </c>
      <c r="C53">
        <f>'6 Kinship Care'!M18</f>
        <v>0</v>
      </c>
      <c r="D53">
        <f>'6 Kinship Care'!N18</f>
        <v>0</v>
      </c>
      <c r="E53">
        <f>'6 Kinship Care'!O18</f>
        <v>0</v>
      </c>
      <c r="F53">
        <f>'6 Kinship Care'!P18</f>
        <v>0</v>
      </c>
    </row>
    <row r="54" spans="2:6" x14ac:dyDescent="0.25">
      <c r="B54" t="str">
        <f>'6 Kinship Care'!L19</f>
        <v>M&amp;E and Information systems</v>
      </c>
      <c r="C54">
        <f>'6 Kinship Care'!M19</f>
        <v>0</v>
      </c>
      <c r="D54">
        <f>'6 Kinship Care'!N19</f>
        <v>0</v>
      </c>
      <c r="E54">
        <f>'6 Kinship Care'!O19</f>
        <v>0</v>
      </c>
      <c r="F54">
        <f>'6 Kinship Care'!P19</f>
        <v>0</v>
      </c>
    </row>
    <row r="55" spans="2:6" x14ac:dyDescent="0.25">
      <c r="B55" t="str">
        <f>'6 Kinship Care'!L20</f>
        <v>Service delivery mechanisms</v>
      </c>
      <c r="C55">
        <f>'6 Kinship Care'!M20</f>
        <v>0</v>
      </c>
      <c r="D55">
        <f>'6 Kinship Care'!N20</f>
        <v>0</v>
      </c>
      <c r="E55">
        <f>'6 Kinship Care'!O20</f>
        <v>0</v>
      </c>
      <c r="F55">
        <f>'6 Kinship Care'!P20</f>
        <v>0</v>
      </c>
    </row>
    <row r="56" spans="2:6" x14ac:dyDescent="0.25">
      <c r="B56" t="str">
        <f>'6 Kinship Care'!L21</f>
        <v>Social norms &amp; practices</v>
      </c>
      <c r="C56">
        <f>'6 Kinship Care'!M21</f>
        <v>0</v>
      </c>
      <c r="D56">
        <f>'6 Kinship Care'!N21</f>
        <v>0</v>
      </c>
      <c r="E56">
        <f>'6 Kinship Care'!O21</f>
        <v>0</v>
      </c>
      <c r="F56">
        <f>'6 Kinship Care'!P21</f>
        <v>0</v>
      </c>
    </row>
    <row r="57" spans="2:6" x14ac:dyDescent="0.25">
      <c r="B57" s="233" t="s">
        <v>406</v>
      </c>
    </row>
    <row r="58" spans="2:6" x14ac:dyDescent="0.25">
      <c r="C58" t="s">
        <v>80</v>
      </c>
      <c r="D58" t="s">
        <v>354</v>
      </c>
      <c r="E58" t="s">
        <v>355</v>
      </c>
      <c r="F58" t="s">
        <v>81</v>
      </c>
    </row>
    <row r="59" spans="2:6" x14ac:dyDescent="0.25">
      <c r="B59" t="str">
        <f>'7 Other Forms of Care'!J4</f>
        <v>Leadership &amp; governance</v>
      </c>
      <c r="C59">
        <f>'7 Other Forms of Care'!K4</f>
        <v>0</v>
      </c>
      <c r="D59">
        <f>'7 Other Forms of Care'!L4</f>
        <v>0</v>
      </c>
      <c r="E59">
        <f>'7 Other Forms of Care'!M4</f>
        <v>0</v>
      </c>
      <c r="F59">
        <f>'7 Other Forms of Care'!N4</f>
        <v>0</v>
      </c>
    </row>
    <row r="60" spans="2:6" x14ac:dyDescent="0.25">
      <c r="B60" t="str">
        <f>'7 Other Forms of Care'!J5</f>
        <v>Financing</v>
      </c>
      <c r="C60">
        <f>'7 Other Forms of Care'!K5</f>
        <v>0</v>
      </c>
      <c r="D60">
        <f>'7 Other Forms of Care'!L5</f>
        <v>0</v>
      </c>
      <c r="E60">
        <f>'7 Other Forms of Care'!M5</f>
        <v>0</v>
      </c>
      <c r="F60">
        <f>'7 Other Forms of Care'!N5</f>
        <v>0</v>
      </c>
    </row>
    <row r="61" spans="2:6" x14ac:dyDescent="0.25">
      <c r="B61" t="str">
        <f>'7 Other Forms of Care'!J6</f>
        <v>M&amp;E and Information systems</v>
      </c>
      <c r="C61">
        <f>'7 Other Forms of Care'!K6</f>
        <v>0</v>
      </c>
      <c r="D61">
        <f>'7 Other Forms of Care'!L6</f>
        <v>0</v>
      </c>
      <c r="E61">
        <f>'7 Other Forms of Care'!M6</f>
        <v>0</v>
      </c>
      <c r="F61">
        <f>'7 Other Forms of Care'!N6</f>
        <v>0</v>
      </c>
    </row>
    <row r="62" spans="2:6" x14ac:dyDescent="0.25">
      <c r="B62" s="233" t="s">
        <v>407</v>
      </c>
    </row>
    <row r="63" spans="2:6" x14ac:dyDescent="0.25">
      <c r="C63" t="s">
        <v>80</v>
      </c>
      <c r="D63" t="s">
        <v>354</v>
      </c>
      <c r="E63" t="s">
        <v>355</v>
      </c>
      <c r="F63" t="s">
        <v>81</v>
      </c>
    </row>
    <row r="64" spans="2:6" x14ac:dyDescent="0.25">
      <c r="B64" t="str">
        <f>'8 Adoption'!L4</f>
        <v>Leadership &amp; governance</v>
      </c>
      <c r="C64">
        <f>'8 Adoption'!M4</f>
        <v>0</v>
      </c>
      <c r="D64">
        <f>'8 Adoption'!N4</f>
        <v>0</v>
      </c>
      <c r="E64">
        <f>'8 Adoption'!O4</f>
        <v>0</v>
      </c>
      <c r="F64">
        <f>'8 Adoption'!P4</f>
        <v>0</v>
      </c>
    </row>
    <row r="65" spans="2:6" x14ac:dyDescent="0.25">
      <c r="B65" t="str">
        <f>'8 Adoption'!L5</f>
        <v>Financing</v>
      </c>
      <c r="C65">
        <f>'8 Adoption'!M5</f>
        <v>0</v>
      </c>
      <c r="D65">
        <f>'8 Adoption'!N5</f>
        <v>0</v>
      </c>
      <c r="E65">
        <f>'8 Adoption'!O5</f>
        <v>0</v>
      </c>
      <c r="F65">
        <f>'8 Adoption'!P5</f>
        <v>0</v>
      </c>
    </row>
    <row r="66" spans="2:6" x14ac:dyDescent="0.25">
      <c r="B66" t="str">
        <f>'8 Adoption'!L6</f>
        <v>Workforce</v>
      </c>
      <c r="C66">
        <f>'8 Adoption'!M6</f>
        <v>0</v>
      </c>
      <c r="D66">
        <f>'8 Adoption'!N6</f>
        <v>0</v>
      </c>
      <c r="E66">
        <f>'8 Adoption'!O6</f>
        <v>0</v>
      </c>
      <c r="F66">
        <f>'8 Adoption'!P6</f>
        <v>0</v>
      </c>
    </row>
    <row r="67" spans="2:6" x14ac:dyDescent="0.25">
      <c r="B67" t="str">
        <f>'8 Adoption'!L7</f>
        <v>M&amp;E and Information systems</v>
      </c>
      <c r="C67">
        <f>'8 Adoption'!M7</f>
        <v>0</v>
      </c>
      <c r="D67">
        <f>'8 Adoption'!N7</f>
        <v>0</v>
      </c>
      <c r="E67">
        <f>'8 Adoption'!O7</f>
        <v>0</v>
      </c>
      <c r="F67">
        <f>'8 Adoption'!P7</f>
        <v>0</v>
      </c>
    </row>
    <row r="68" spans="2:6" x14ac:dyDescent="0.25">
      <c r="B68" t="str">
        <f>'8 Adoption'!L9</f>
        <v>Service delivery mechanisms</v>
      </c>
      <c r="C68">
        <f>'8 Adoption'!M9</f>
        <v>0</v>
      </c>
      <c r="D68">
        <f>'8 Adoption'!N9</f>
        <v>0</v>
      </c>
      <c r="E68">
        <f>'8 Adoption'!O9</f>
        <v>0</v>
      </c>
      <c r="F68">
        <f>'8 Adoption'!P9</f>
        <v>0</v>
      </c>
    </row>
    <row r="69" spans="2:6" x14ac:dyDescent="0.25">
      <c r="B69" t="str">
        <f>'8 Adoption'!L10</f>
        <v>Social norms &amp; practices</v>
      </c>
      <c r="C69">
        <f>'8 Adoption'!M10</f>
        <v>0</v>
      </c>
      <c r="D69">
        <f>'8 Adoption'!N10</f>
        <v>0</v>
      </c>
      <c r="E69">
        <f>'8 Adoption'!O10</f>
        <v>0</v>
      </c>
      <c r="F69">
        <f>'8 Adoption'!P10</f>
        <v>0</v>
      </c>
    </row>
    <row r="70" spans="2:6" x14ac:dyDescent="0.25">
      <c r="B70" s="233" t="s">
        <v>408</v>
      </c>
    </row>
    <row r="71" spans="2:6" x14ac:dyDescent="0.25">
      <c r="C71" t="s">
        <v>80</v>
      </c>
      <c r="D71" t="s">
        <v>354</v>
      </c>
      <c r="E71" t="s">
        <v>355</v>
      </c>
      <c r="F71" t="s">
        <v>81</v>
      </c>
    </row>
    <row r="72" spans="2:6" x14ac:dyDescent="0.25">
      <c r="B72" t="str">
        <f>'9 Family Reunification'!L4</f>
        <v>Leadership &amp; governance</v>
      </c>
      <c r="C72">
        <f>'9 Family Reunification'!M4</f>
        <v>0</v>
      </c>
      <c r="D72">
        <f>'9 Family Reunification'!N4</f>
        <v>0</v>
      </c>
      <c r="E72">
        <f>'9 Family Reunification'!O4</f>
        <v>0</v>
      </c>
      <c r="F72">
        <f>'9 Family Reunification'!P4</f>
        <v>0</v>
      </c>
    </row>
    <row r="73" spans="2:6" x14ac:dyDescent="0.25">
      <c r="B73" t="str">
        <f>'9 Family Reunification'!L5</f>
        <v>Financing</v>
      </c>
      <c r="C73">
        <f>'9 Family Reunification'!M5</f>
        <v>0</v>
      </c>
      <c r="D73">
        <f>'9 Family Reunification'!N5</f>
        <v>0</v>
      </c>
      <c r="E73">
        <f>'9 Family Reunification'!O5</f>
        <v>0</v>
      </c>
      <c r="F73">
        <f>'9 Family Reunification'!P5</f>
        <v>0</v>
      </c>
    </row>
    <row r="74" spans="2:6" x14ac:dyDescent="0.25">
      <c r="B74" t="str">
        <f>'9 Family Reunification'!L6</f>
        <v>Workforce</v>
      </c>
      <c r="C74">
        <f>'9 Family Reunification'!M6</f>
        <v>0</v>
      </c>
      <c r="D74">
        <f>'9 Family Reunification'!N6</f>
        <v>0</v>
      </c>
      <c r="E74">
        <f>'9 Family Reunification'!O6</f>
        <v>0</v>
      </c>
      <c r="F74">
        <f>'9 Family Reunification'!P6</f>
        <v>0</v>
      </c>
    </row>
    <row r="75" spans="2:6" x14ac:dyDescent="0.25">
      <c r="B75" t="str">
        <f>'9 Family Reunification'!L7</f>
        <v>M&amp;E and Information systems</v>
      </c>
      <c r="C75">
        <f>'9 Family Reunification'!M7</f>
        <v>0</v>
      </c>
      <c r="D75">
        <f>'9 Family Reunification'!N7</f>
        <v>0</v>
      </c>
      <c r="E75">
        <f>'9 Family Reunification'!O7</f>
        <v>0</v>
      </c>
      <c r="F75">
        <f>'9 Family Reunification'!P7</f>
        <v>0</v>
      </c>
    </row>
    <row r="76" spans="2:6" x14ac:dyDescent="0.25">
      <c r="B76" t="str">
        <f>'9 Family Reunification'!L8</f>
        <v>Service delivery mechanisms</v>
      </c>
      <c r="C76">
        <f>'9 Family Reunification'!M8</f>
        <v>0</v>
      </c>
      <c r="D76">
        <f>'9 Family Reunification'!N8</f>
        <v>0</v>
      </c>
      <c r="E76">
        <f>'9 Family Reunification'!O8</f>
        <v>0</v>
      </c>
      <c r="F76">
        <f>'9 Family Reunification'!P8</f>
        <v>0</v>
      </c>
    </row>
    <row r="77" spans="2:6" x14ac:dyDescent="0.25">
      <c r="B77" t="str">
        <f>'9 Family Reunification'!L9</f>
        <v>Social norms &amp; practices</v>
      </c>
      <c r="C77">
        <f>'9 Family Reunification'!M9</f>
        <v>0</v>
      </c>
      <c r="D77">
        <f>'9 Family Reunification'!N9</f>
        <v>0</v>
      </c>
      <c r="E77">
        <f>'9 Family Reunification'!O9</f>
        <v>0</v>
      </c>
      <c r="F77">
        <f>'9 Family Reunification'!P9</f>
        <v>0</v>
      </c>
    </row>
    <row r="78" spans="2:6" x14ac:dyDescent="0.25">
      <c r="B78" s="233" t="s">
        <v>409</v>
      </c>
    </row>
    <row r="79" spans="2:6" x14ac:dyDescent="0.25">
      <c r="C79" t="s">
        <v>80</v>
      </c>
      <c r="D79" t="s">
        <v>354</v>
      </c>
      <c r="E79" t="s">
        <v>355</v>
      </c>
      <c r="F79" t="s">
        <v>81</v>
      </c>
    </row>
    <row r="80" spans="2:6" x14ac:dyDescent="0.25">
      <c r="B80" t="str">
        <f>'10 System DI'!K4</f>
        <v>Leadership &amp; governance</v>
      </c>
      <c r="C80">
        <f>'10 System DI'!L4</f>
        <v>0</v>
      </c>
      <c r="D80">
        <f>'10 System DI'!M4</f>
        <v>0</v>
      </c>
      <c r="E80">
        <f>'10 System DI'!N4</f>
        <v>0</v>
      </c>
      <c r="F80">
        <f>'10 System DI'!O4</f>
        <v>0</v>
      </c>
    </row>
    <row r="81" spans="2:6" x14ac:dyDescent="0.25">
      <c r="B81" t="str">
        <f>'10 System DI'!K5</f>
        <v>Financing</v>
      </c>
      <c r="C81">
        <f>'10 System DI'!L5</f>
        <v>0</v>
      </c>
      <c r="D81">
        <f>'10 System DI'!M5</f>
        <v>0</v>
      </c>
      <c r="E81">
        <f>'10 System DI'!N5</f>
        <v>0</v>
      </c>
      <c r="F81">
        <f>'10 System DI'!O5</f>
        <v>0</v>
      </c>
    </row>
    <row r="82" spans="2:6" x14ac:dyDescent="0.25">
      <c r="B82" t="str">
        <f>'10 System DI'!K6</f>
        <v>Workforce</v>
      </c>
      <c r="C82">
        <f>'10 System DI'!L6</f>
        <v>0</v>
      </c>
      <c r="D82">
        <f>'10 System DI'!M6</f>
        <v>0</v>
      </c>
      <c r="E82">
        <f>'10 System DI'!N6</f>
        <v>0</v>
      </c>
      <c r="F82">
        <f>'10 System DI'!O6</f>
        <v>0</v>
      </c>
    </row>
    <row r="83" spans="2:6" x14ac:dyDescent="0.25">
      <c r="B83" t="str">
        <f>'10 System DI'!K7</f>
        <v>M&amp;E and Information systems</v>
      </c>
      <c r="C83">
        <f>'10 System DI'!L7</f>
        <v>0</v>
      </c>
      <c r="D83">
        <f>'10 System DI'!M7</f>
        <v>0</v>
      </c>
      <c r="E83">
        <f>'10 System DI'!N7</f>
        <v>0</v>
      </c>
      <c r="F83">
        <f>'10 System DI'!O7</f>
        <v>0</v>
      </c>
    </row>
  </sheetData>
  <mergeCells count="1">
    <mergeCell ref="B1:F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45"/>
  <sheetViews>
    <sheetView zoomScale="70" zoomScaleNormal="70" workbookViewId="0">
      <selection activeCell="S23" sqref="S23"/>
    </sheetView>
  </sheetViews>
  <sheetFormatPr defaultColWidth="8.88671875" defaultRowHeight="13.2" x14ac:dyDescent="0.25"/>
  <cols>
    <col min="1" max="23" width="8.88671875" style="235"/>
    <col min="24" max="24" width="29.44140625" style="235" customWidth="1"/>
    <col min="25"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45"/>
  <sheetViews>
    <sheetView zoomScale="70" zoomScaleNormal="70" workbookViewId="0">
      <selection activeCell="U13" sqref="U13"/>
    </sheetView>
  </sheetViews>
  <sheetFormatPr defaultColWidth="8.88671875" defaultRowHeight="13.2" x14ac:dyDescent="0.25"/>
  <cols>
    <col min="1" max="23" width="8.88671875" style="235"/>
    <col min="24" max="24" width="29.44140625" style="235" customWidth="1"/>
    <col min="25"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45"/>
  <sheetViews>
    <sheetView zoomScale="70" zoomScaleNormal="70" workbookViewId="0">
      <selection activeCell="V13" sqref="V13"/>
    </sheetView>
  </sheetViews>
  <sheetFormatPr defaultColWidth="8.88671875" defaultRowHeight="13.2" x14ac:dyDescent="0.25"/>
  <cols>
    <col min="1" max="23" width="8.88671875" style="235"/>
    <col min="24" max="24" width="29.44140625" style="235" customWidth="1"/>
    <col min="25"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45"/>
  <sheetViews>
    <sheetView zoomScale="70" zoomScaleNormal="70" workbookViewId="0">
      <selection activeCell="S13" sqref="S13"/>
    </sheetView>
  </sheetViews>
  <sheetFormatPr defaultColWidth="8.88671875" defaultRowHeight="13.2" x14ac:dyDescent="0.25"/>
  <cols>
    <col min="1" max="23" width="8.88671875" style="235"/>
    <col min="24" max="24" width="29.44140625" style="235" customWidth="1"/>
    <col min="25"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45"/>
  <sheetViews>
    <sheetView zoomScale="70" zoomScaleNormal="70" workbookViewId="0">
      <selection activeCell="W11" sqref="W11"/>
    </sheetView>
  </sheetViews>
  <sheetFormatPr defaultColWidth="8.88671875" defaultRowHeight="13.2" x14ac:dyDescent="0.25"/>
  <cols>
    <col min="1" max="23" width="8.88671875" style="235"/>
    <col min="24" max="24" width="28.6640625" style="235" customWidth="1"/>
    <col min="25"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45"/>
  <sheetViews>
    <sheetView zoomScale="70" zoomScaleNormal="70" workbookViewId="0">
      <selection activeCell="P30" sqref="P30"/>
    </sheetView>
  </sheetViews>
  <sheetFormatPr defaultColWidth="8.88671875" defaultRowHeight="13.2" x14ac:dyDescent="0.25"/>
  <cols>
    <col min="1" max="23" width="8.88671875" style="235"/>
    <col min="24" max="24" width="29.44140625" style="235" customWidth="1"/>
    <col min="25"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G957"/>
  <sheetViews>
    <sheetView zoomScale="85" zoomScaleNormal="85" zoomScalePageLayoutView="79" workbookViewId="0">
      <pane ySplit="1" topLeftCell="A29" activePane="bottomLeft" state="frozen"/>
      <selection activeCell="C19" sqref="C19"/>
      <selection pane="bottomLeft" activeCell="V13" sqref="V13"/>
    </sheetView>
  </sheetViews>
  <sheetFormatPr defaultColWidth="17.33203125" defaultRowHeight="15" customHeight="1" x14ac:dyDescent="0.25"/>
  <cols>
    <col min="1" max="1" width="7.6640625" style="143" customWidth="1"/>
    <col min="2" max="2" width="91.6640625" style="130" customWidth="1"/>
    <col min="3" max="3" width="23.88671875" style="97" customWidth="1"/>
    <col min="4" max="4" width="28.109375" style="97" customWidth="1"/>
    <col min="5" max="5" width="50.33203125" style="97" customWidth="1"/>
    <col min="6" max="7" width="27.88671875" style="97" hidden="1" customWidth="1"/>
    <col min="8" max="8" width="28.6640625" style="106" hidden="1" customWidth="1"/>
    <col min="9" max="9" width="51" style="97" hidden="1" customWidth="1"/>
    <col min="10" max="11" width="13.109375" style="97" hidden="1" customWidth="1"/>
    <col min="12" max="12" width="32.6640625" style="97" hidden="1" customWidth="1"/>
    <col min="13" max="16" width="14.5546875" style="97" hidden="1" customWidth="1"/>
    <col min="17" max="17" width="0" style="97" hidden="1" customWidth="1"/>
    <col min="18" max="16384" width="17.33203125" style="97"/>
  </cols>
  <sheetData>
    <row r="1" spans="1:16" ht="28.95" customHeight="1" x14ac:dyDescent="0.3">
      <c r="A1" s="276" t="s">
        <v>634</v>
      </c>
      <c r="B1" s="277"/>
      <c r="C1" s="278" t="s">
        <v>40</v>
      </c>
      <c r="D1" s="278"/>
      <c r="E1" s="144" t="s">
        <v>181</v>
      </c>
      <c r="F1" s="180"/>
      <c r="G1" s="179"/>
      <c r="H1" s="189"/>
      <c r="I1" s="99"/>
    </row>
    <row r="2" spans="1:16" ht="16.5" customHeight="1" x14ac:dyDescent="0.25">
      <c r="A2" s="100" t="s">
        <v>64</v>
      </c>
      <c r="B2" s="100"/>
      <c r="C2" s="100"/>
      <c r="D2" s="100"/>
      <c r="E2" s="100"/>
      <c r="F2" s="100"/>
      <c r="G2" s="100"/>
      <c r="H2" s="101"/>
      <c r="I2" s="99"/>
    </row>
    <row r="3" spans="1:16" ht="25.8" x14ac:dyDescent="0.25">
      <c r="A3" s="102">
        <v>1</v>
      </c>
      <c r="B3" s="103" t="s">
        <v>101</v>
      </c>
      <c r="C3" s="275"/>
      <c r="D3" s="275"/>
      <c r="E3" s="105"/>
      <c r="F3" s="104" t="s">
        <v>0</v>
      </c>
      <c r="G3" s="139"/>
      <c r="L3" s="6" t="s">
        <v>75</v>
      </c>
      <c r="M3" s="6" t="s">
        <v>80</v>
      </c>
      <c r="N3" s="6" t="s">
        <v>354</v>
      </c>
      <c r="O3" s="6" t="s">
        <v>355</v>
      </c>
      <c r="P3" s="6" t="s">
        <v>81</v>
      </c>
    </row>
    <row r="4" spans="1:16" ht="25.8" x14ac:dyDescent="0.25">
      <c r="A4" s="102">
        <v>2</v>
      </c>
      <c r="B4" s="103" t="s">
        <v>96</v>
      </c>
      <c r="C4" s="279"/>
      <c r="D4" s="279"/>
      <c r="E4" s="105"/>
      <c r="F4" s="104" t="s">
        <v>0</v>
      </c>
      <c r="G4" s="139"/>
      <c r="L4" s="232" t="s">
        <v>395</v>
      </c>
      <c r="M4" s="6">
        <f>SUMPRODUCT((C1:C198={"Completely","Yes"})*(F1:F198="LEADERSHIP &amp; GOVERNANCE"))</f>
        <v>0</v>
      </c>
      <c r="N4" s="6">
        <f>SUMPRODUCT((C1:C198={"Mostly"})*(F1:F198="LEADERSHIP &amp; GOVERNANCE"))</f>
        <v>0</v>
      </c>
      <c r="O4" s="6">
        <f>SUMPRODUCT((C1:C198={"Slightly"})*(F1:F198="LEADERSHIP &amp; GOVERNANCE"))</f>
        <v>0</v>
      </c>
      <c r="P4" s="6">
        <f>SUMPRODUCT((C1:C198={"Not at all","No"})*(F1:F198="LEADERSHIP &amp; GOVERNANCE"))</f>
        <v>0</v>
      </c>
    </row>
    <row r="5" spans="1:16" ht="25.8" x14ac:dyDescent="0.25">
      <c r="A5" s="102">
        <v>3</v>
      </c>
      <c r="B5" s="103" t="s">
        <v>97</v>
      </c>
      <c r="C5" s="279"/>
      <c r="D5" s="279"/>
      <c r="E5" s="105"/>
      <c r="F5" s="104" t="s">
        <v>0</v>
      </c>
      <c r="G5" s="139"/>
      <c r="H5" s="101"/>
      <c r="J5" s="2" t="s">
        <v>34</v>
      </c>
      <c r="K5" s="2" t="s">
        <v>36</v>
      </c>
      <c r="L5" s="55" t="s">
        <v>13</v>
      </c>
      <c r="M5" s="6">
        <f>SUMPRODUCT((C1:C198={"Completely","Yes"})*(F1:F198="FINANCING"))</f>
        <v>0</v>
      </c>
      <c r="N5" s="6">
        <f>SUMPRODUCT((C1:C198={"Mostly"})*(F1:F198="FINANCING"))</f>
        <v>0</v>
      </c>
      <c r="O5" s="6">
        <f>SUMPRODUCT((C1:C198={"Slightly"})*(F1:F198="FINANCING"))</f>
        <v>0</v>
      </c>
      <c r="P5" s="6">
        <f>SUMPRODUCT((C1:C198={"No","Not at all"})*(F1:F198="FINANCING"))</f>
        <v>0</v>
      </c>
    </row>
    <row r="6" spans="1:16" ht="25.8" x14ac:dyDescent="0.25">
      <c r="A6" s="102">
        <v>4</v>
      </c>
      <c r="B6" s="103" t="s">
        <v>42</v>
      </c>
      <c r="C6" s="279"/>
      <c r="D6" s="279"/>
      <c r="E6" s="105"/>
      <c r="F6" s="104" t="s">
        <v>0</v>
      </c>
      <c r="G6" s="139"/>
      <c r="H6" s="101"/>
      <c r="J6" s="2" t="s">
        <v>354</v>
      </c>
      <c r="K6" s="2" t="s">
        <v>37</v>
      </c>
      <c r="L6" s="55" t="s">
        <v>65</v>
      </c>
      <c r="M6" s="6">
        <f>SUMPRODUCT((C1:C198={"Completely","Yes"})*(F1:F198="WORKFORCE"))</f>
        <v>0</v>
      </c>
      <c r="N6" s="6">
        <f>SUMPRODUCT((C1:C198={"Mostly"})*(F1:F198="WORKFORCE"))</f>
        <v>0</v>
      </c>
      <c r="O6" s="6">
        <f>SUMPRODUCT(C1:C198={"Slightly"})*(F1:F198="WORKFORCE")</f>
        <v>0</v>
      </c>
      <c r="P6" s="6">
        <f>SUMPRODUCT((C1:C198={"No","Not at all"})*(F1:F198="WORKFORCE"))</f>
        <v>0</v>
      </c>
    </row>
    <row r="7" spans="1:16" ht="25.2" x14ac:dyDescent="0.25">
      <c r="A7" s="280">
        <v>5</v>
      </c>
      <c r="B7" s="282" t="s">
        <v>60</v>
      </c>
      <c r="C7" s="108" t="s">
        <v>61</v>
      </c>
      <c r="D7" s="109" t="s">
        <v>62</v>
      </c>
      <c r="E7" s="105"/>
      <c r="F7" s="139"/>
      <c r="G7" s="139"/>
      <c r="H7" s="101"/>
      <c r="J7" s="2" t="s">
        <v>355</v>
      </c>
      <c r="L7" s="232" t="s">
        <v>396</v>
      </c>
      <c r="M7" s="6">
        <f>SUMPRODUCT((C1:C198={"Completely","Yes"})*(F1:F198="INFORMATION SYSTEMS"))</f>
        <v>0</v>
      </c>
      <c r="N7" s="6">
        <f>SUMPRODUCT((C1:C198={"Mostly"})*(F1:F198="INFORMATION SYSTEMS"))</f>
        <v>0</v>
      </c>
      <c r="O7" s="6">
        <f>SUMPRODUCT((C1:C198={"Slightly"})*(F1:F198="INFORMATION SYSTEMS"))</f>
        <v>0</v>
      </c>
      <c r="P7" s="6">
        <f>SUMPRODUCT((C1:C198={"No","Not at all"})*(F1:F198="INFORMATION SYSTEMS"))</f>
        <v>0</v>
      </c>
    </row>
    <row r="8" spans="1:16" ht="63" x14ac:dyDescent="0.25">
      <c r="A8" s="281"/>
      <c r="B8" s="283"/>
      <c r="C8" s="111" t="s">
        <v>238</v>
      </c>
      <c r="D8" s="103" t="s">
        <v>70</v>
      </c>
      <c r="E8" s="105"/>
      <c r="F8" s="139"/>
      <c r="G8" s="139"/>
      <c r="H8" s="101"/>
      <c r="J8" s="2" t="s">
        <v>35</v>
      </c>
      <c r="L8" s="55" t="s">
        <v>397</v>
      </c>
      <c r="M8" s="6">
        <f>SUMPRODUCT((C1:C198={"Completely","Yes"})*(F1:F198="SERVICE DELIVERY MECHANISM"))+SUMPRODUCT((D1:D198={"Completely","Yes"})*(G1:G198="SERVICE DELIVERY MECHANISM"))</f>
        <v>0</v>
      </c>
      <c r="N8" s="6">
        <f>SUMPRODUCT((C1:C198={"Mostly"})*(F1:F198="SERVICE DELIVERY MECHANISM"))+SUMPRODUCT((D1:D198={"Mostly"})*(G1:G198="SERVICE DELIVERY MECHANISM"))</f>
        <v>0</v>
      </c>
      <c r="O8" s="6">
        <f>SUMPRODUCT((C1:C198={"Slightly"})*(F1:F198="SERVICE DELIVERY MECHANISM"))+SUMPRODUCT((D1:D198={"Slightly"})*(G1:G198="SERVICE DELIVERY MECHANISM"))</f>
        <v>0</v>
      </c>
      <c r="P8" s="6">
        <f>SUMPRODUCT((C1:C198={"No","Not at all"})*(F1:F198="SERVICE DELIVERY MECHANISM"))+SUMPRODUCT((D1:D198={"No","Not at all"})*(G1:G198="SERVICE DELIVERY MECHANISM"))</f>
        <v>0</v>
      </c>
    </row>
    <row r="9" spans="1:16" ht="26.4" x14ac:dyDescent="0.25">
      <c r="A9" s="102">
        <v>5.0999999999999996</v>
      </c>
      <c r="B9" s="113" t="s">
        <v>102</v>
      </c>
      <c r="C9" s="114"/>
      <c r="D9" s="115"/>
      <c r="E9" s="105"/>
      <c r="F9" s="104" t="s">
        <v>0</v>
      </c>
      <c r="G9" s="112" t="s">
        <v>4</v>
      </c>
      <c r="H9" s="101"/>
      <c r="L9" s="232" t="s">
        <v>398</v>
      </c>
      <c r="M9" s="6">
        <f>SUMPRODUCT((C1:C198={"Completely","Yes"})*(F1:F198="SOCIAL NORMS &amp; PRACTICES"))</f>
        <v>0</v>
      </c>
      <c r="N9" s="6">
        <f>SUMPRODUCT((C1:C198={"Mostly"})*(F1:F198="SOCIAL NORMS &amp; PRACTICES"))</f>
        <v>0</v>
      </c>
      <c r="O9" s="6">
        <f>SUMPRODUCT((C1:C198={"Slightly"})*(F1:F198="SOCIAL NORMS &amp; PRACTICES"))</f>
        <v>0</v>
      </c>
      <c r="P9" s="6">
        <f>SUMPRODUCT((C1:C198={"No","Not at all"})*(F1:F198="SOCIAL NORMS &amp; PRACTICES"))</f>
        <v>0</v>
      </c>
    </row>
    <row r="10" spans="1:16" ht="17.399999999999999" customHeight="1" x14ac:dyDescent="0.25">
      <c r="A10" s="102">
        <v>5.2</v>
      </c>
      <c r="B10" s="116" t="s">
        <v>98</v>
      </c>
      <c r="C10" s="114"/>
      <c r="D10" s="115"/>
      <c r="E10" s="105"/>
      <c r="F10" s="104" t="s">
        <v>0</v>
      </c>
      <c r="G10" s="112" t="s">
        <v>4</v>
      </c>
      <c r="H10" s="101"/>
    </row>
    <row r="11" spans="1:16" ht="26.4" x14ac:dyDescent="0.25">
      <c r="A11" s="102">
        <v>5.3</v>
      </c>
      <c r="B11" s="113" t="s">
        <v>99</v>
      </c>
      <c r="C11" s="114"/>
      <c r="D11" s="115"/>
      <c r="E11" s="105"/>
      <c r="F11" s="104" t="s">
        <v>0</v>
      </c>
      <c r="G11" s="112" t="s">
        <v>4</v>
      </c>
      <c r="H11" s="101"/>
    </row>
    <row r="12" spans="1:16" ht="26.4" x14ac:dyDescent="0.25">
      <c r="A12" s="102">
        <v>5.4</v>
      </c>
      <c r="B12" s="116" t="s">
        <v>100</v>
      </c>
      <c r="C12" s="114"/>
      <c r="D12" s="117"/>
      <c r="E12" s="105"/>
      <c r="F12" s="104" t="s">
        <v>0</v>
      </c>
      <c r="G12" s="112" t="s">
        <v>4</v>
      </c>
      <c r="H12" s="101"/>
    </row>
    <row r="13" spans="1:16" ht="18.600000000000001" customHeight="1" x14ac:dyDescent="0.25">
      <c r="A13" s="102">
        <v>5.5</v>
      </c>
      <c r="B13" s="116" t="s">
        <v>229</v>
      </c>
      <c r="C13" s="114"/>
      <c r="D13" s="118"/>
      <c r="E13" s="105"/>
      <c r="F13" s="104" t="s">
        <v>0</v>
      </c>
      <c r="G13" s="112" t="s">
        <v>4</v>
      </c>
      <c r="H13" s="101"/>
    </row>
    <row r="14" spans="1:16" ht="26.4" x14ac:dyDescent="0.25">
      <c r="A14" s="102">
        <v>5.6</v>
      </c>
      <c r="B14" s="116" t="s">
        <v>103</v>
      </c>
      <c r="C14" s="114"/>
      <c r="D14" s="118"/>
      <c r="E14" s="105"/>
      <c r="F14" s="104" t="s">
        <v>0</v>
      </c>
      <c r="G14" s="112" t="s">
        <v>4</v>
      </c>
      <c r="H14" s="101"/>
    </row>
    <row r="15" spans="1:16" ht="25.8" x14ac:dyDescent="0.25">
      <c r="A15" s="102">
        <v>5.7</v>
      </c>
      <c r="B15" s="116" t="s">
        <v>195</v>
      </c>
      <c r="C15" s="114"/>
      <c r="D15" s="118"/>
      <c r="E15" s="105"/>
      <c r="F15" s="104" t="s">
        <v>0</v>
      </c>
      <c r="G15" s="112" t="s">
        <v>4</v>
      </c>
      <c r="H15" s="101"/>
    </row>
    <row r="16" spans="1:16" ht="25.8" x14ac:dyDescent="0.25">
      <c r="A16" s="102">
        <v>5.8</v>
      </c>
      <c r="B16" s="116" t="s">
        <v>104</v>
      </c>
      <c r="C16" s="114"/>
      <c r="D16" s="118"/>
      <c r="E16" s="105"/>
      <c r="F16" s="104" t="s">
        <v>0</v>
      </c>
      <c r="G16" s="112" t="s">
        <v>4</v>
      </c>
      <c r="H16" s="101"/>
    </row>
    <row r="17" spans="1:8" ht="26.4" x14ac:dyDescent="0.25">
      <c r="A17" s="102">
        <v>5.9</v>
      </c>
      <c r="B17" s="116" t="s">
        <v>105</v>
      </c>
      <c r="C17" s="114"/>
      <c r="D17" s="118"/>
      <c r="E17" s="105"/>
      <c r="F17" s="104" t="s">
        <v>0</v>
      </c>
      <c r="G17" s="112" t="s">
        <v>4</v>
      </c>
      <c r="H17" s="101"/>
    </row>
    <row r="18" spans="1:8" ht="26.4" x14ac:dyDescent="0.25">
      <c r="A18" s="102" t="str">
        <f>"5.10"</f>
        <v>5.10</v>
      </c>
      <c r="B18" s="116" t="s">
        <v>106</v>
      </c>
      <c r="C18" s="114"/>
      <c r="D18" s="118"/>
      <c r="E18" s="105"/>
      <c r="F18" s="104" t="s">
        <v>0</v>
      </c>
      <c r="G18" s="112" t="s">
        <v>4</v>
      </c>
      <c r="H18" s="101"/>
    </row>
    <row r="19" spans="1:8" ht="25.8" x14ac:dyDescent="0.25">
      <c r="A19" s="102">
        <v>5.1100000000000003</v>
      </c>
      <c r="B19" s="8" t="s">
        <v>541</v>
      </c>
      <c r="C19" s="114"/>
      <c r="D19" s="118"/>
      <c r="E19" s="105"/>
      <c r="F19" s="104" t="s">
        <v>0</v>
      </c>
      <c r="G19" s="112" t="s">
        <v>4</v>
      </c>
      <c r="H19" s="101"/>
    </row>
    <row r="20" spans="1:8" ht="25.8" x14ac:dyDescent="0.25">
      <c r="A20" s="102">
        <v>5.13</v>
      </c>
      <c r="B20" s="8" t="s">
        <v>542</v>
      </c>
      <c r="C20" s="114"/>
      <c r="D20" s="118"/>
      <c r="E20" s="105"/>
      <c r="F20" s="104" t="s">
        <v>0</v>
      </c>
      <c r="G20" s="112" t="s">
        <v>4</v>
      </c>
      <c r="H20" s="101"/>
    </row>
    <row r="21" spans="1:8" x14ac:dyDescent="0.25">
      <c r="A21" s="119" t="s">
        <v>63</v>
      </c>
      <c r="B21" s="119"/>
      <c r="C21" s="119"/>
      <c r="D21" s="119"/>
      <c r="E21" s="119"/>
      <c r="F21" s="119"/>
      <c r="G21" s="119"/>
      <c r="H21" s="101"/>
    </row>
    <row r="22" spans="1:8" ht="25.8" x14ac:dyDescent="0.25">
      <c r="A22" s="120">
        <v>6</v>
      </c>
      <c r="B22" s="107" t="s">
        <v>315</v>
      </c>
      <c r="C22" s="275"/>
      <c r="D22" s="275"/>
      <c r="E22" s="105"/>
      <c r="F22" s="112" t="s">
        <v>4</v>
      </c>
      <c r="G22" s="139"/>
      <c r="H22" s="101"/>
    </row>
    <row r="23" spans="1:8" ht="26.4" x14ac:dyDescent="0.25">
      <c r="A23" s="120">
        <v>6.1</v>
      </c>
      <c r="B23" s="8" t="s">
        <v>543</v>
      </c>
      <c r="C23" s="275"/>
      <c r="D23" s="275"/>
      <c r="E23" s="244"/>
      <c r="F23" s="112" t="s">
        <v>4</v>
      </c>
      <c r="G23" s="139"/>
      <c r="H23" s="101"/>
    </row>
    <row r="24" spans="1:8" ht="26.4" x14ac:dyDescent="0.25">
      <c r="A24" s="102">
        <v>6.2</v>
      </c>
      <c r="B24" s="8" t="s">
        <v>544</v>
      </c>
      <c r="C24" s="275"/>
      <c r="D24" s="275"/>
      <c r="E24" s="105"/>
      <c r="F24" s="112" t="s">
        <v>4</v>
      </c>
      <c r="G24" s="139"/>
      <c r="H24" s="101"/>
    </row>
    <row r="25" spans="1:8" ht="25.8" x14ac:dyDescent="0.25">
      <c r="A25" s="121">
        <v>7</v>
      </c>
      <c r="B25" s="107" t="s">
        <v>25</v>
      </c>
      <c r="C25" s="275"/>
      <c r="D25" s="275"/>
      <c r="E25" s="105"/>
      <c r="F25" s="112" t="s">
        <v>4</v>
      </c>
      <c r="G25" s="139"/>
      <c r="H25" s="101"/>
    </row>
    <row r="26" spans="1:8" ht="26.4" x14ac:dyDescent="0.25">
      <c r="A26" s="121">
        <v>7.1</v>
      </c>
      <c r="B26" s="15" t="s">
        <v>546</v>
      </c>
      <c r="C26" s="275"/>
      <c r="D26" s="275"/>
      <c r="E26" s="105"/>
      <c r="F26" s="112" t="s">
        <v>4</v>
      </c>
      <c r="G26" s="139"/>
      <c r="H26" s="101"/>
    </row>
    <row r="27" spans="1:8" ht="26.4" x14ac:dyDescent="0.25">
      <c r="A27" s="121">
        <v>7.2</v>
      </c>
      <c r="B27" s="15" t="s">
        <v>545</v>
      </c>
      <c r="C27" s="275"/>
      <c r="D27" s="275"/>
      <c r="E27" s="105"/>
      <c r="F27" s="112" t="s">
        <v>4</v>
      </c>
      <c r="G27" s="139"/>
      <c r="H27" s="101"/>
    </row>
    <row r="28" spans="1:8" ht="26.4" x14ac:dyDescent="0.25">
      <c r="A28" s="121">
        <v>7.3</v>
      </c>
      <c r="B28" s="15" t="s">
        <v>547</v>
      </c>
      <c r="C28" s="275"/>
      <c r="D28" s="275"/>
      <c r="E28" s="105"/>
      <c r="F28" s="112" t="s">
        <v>4</v>
      </c>
      <c r="G28" s="139"/>
      <c r="H28" s="101"/>
    </row>
    <row r="29" spans="1:8" ht="39.6" x14ac:dyDescent="0.25">
      <c r="A29" s="121">
        <v>7.4</v>
      </c>
      <c r="B29" s="116" t="s">
        <v>196</v>
      </c>
      <c r="C29" s="275"/>
      <c r="D29" s="275"/>
      <c r="E29" s="105"/>
      <c r="F29" s="112" t="s">
        <v>4</v>
      </c>
      <c r="G29" s="139"/>
      <c r="H29" s="101"/>
    </row>
    <row r="30" spans="1:8" ht="25.8" x14ac:dyDescent="0.25">
      <c r="A30" s="121">
        <v>7.5</v>
      </c>
      <c r="B30" s="116" t="s">
        <v>43</v>
      </c>
      <c r="C30" s="275"/>
      <c r="D30" s="275"/>
      <c r="E30" s="105"/>
      <c r="F30" s="112" t="s">
        <v>4</v>
      </c>
      <c r="G30" s="139"/>
      <c r="H30" s="101"/>
    </row>
    <row r="31" spans="1:8" ht="25.8" x14ac:dyDescent="0.25">
      <c r="A31" s="121">
        <v>7.6</v>
      </c>
      <c r="B31" s="116" t="s">
        <v>26</v>
      </c>
      <c r="C31" s="275"/>
      <c r="D31" s="275"/>
      <c r="E31" s="105"/>
      <c r="F31" s="112" t="s">
        <v>4</v>
      </c>
      <c r="G31" s="139"/>
      <c r="H31" s="101"/>
    </row>
    <row r="32" spans="1:8" ht="26.4" x14ac:dyDescent="0.25">
      <c r="A32" s="121">
        <v>7.7</v>
      </c>
      <c r="B32" s="116" t="s">
        <v>27</v>
      </c>
      <c r="C32" s="275"/>
      <c r="D32" s="275"/>
      <c r="E32" s="105"/>
      <c r="F32" s="112" t="s">
        <v>4</v>
      </c>
      <c r="G32" s="139"/>
      <c r="H32" s="101"/>
    </row>
    <row r="33" spans="1:8" ht="25.8" x14ac:dyDescent="0.25">
      <c r="A33" s="121">
        <v>7.8</v>
      </c>
      <c r="B33" s="116" t="s">
        <v>44</v>
      </c>
      <c r="C33" s="275"/>
      <c r="D33" s="275"/>
      <c r="E33" s="105"/>
      <c r="F33" s="112" t="s">
        <v>4</v>
      </c>
      <c r="G33" s="139"/>
      <c r="H33" s="101"/>
    </row>
    <row r="34" spans="1:8" ht="26.4" x14ac:dyDescent="0.25">
      <c r="A34" s="143">
        <v>7.9</v>
      </c>
      <c r="B34" s="8" t="s">
        <v>548</v>
      </c>
      <c r="C34" s="275"/>
      <c r="D34" s="275"/>
      <c r="E34" s="105"/>
      <c r="F34" s="112" t="s">
        <v>4</v>
      </c>
      <c r="G34" s="139"/>
      <c r="H34" s="101"/>
    </row>
    <row r="35" spans="1:8" ht="25.8" x14ac:dyDescent="0.25">
      <c r="A35" s="123">
        <v>8</v>
      </c>
      <c r="B35" s="107" t="s">
        <v>377</v>
      </c>
      <c r="C35" s="275"/>
      <c r="D35" s="275"/>
      <c r="E35" s="105"/>
      <c r="F35" s="112" t="s">
        <v>4</v>
      </c>
      <c r="G35" s="190"/>
      <c r="H35" s="101"/>
    </row>
    <row r="36" spans="1:8" ht="26.4" x14ac:dyDescent="0.25">
      <c r="A36" s="121">
        <v>8.1</v>
      </c>
      <c r="B36" s="122" t="s">
        <v>45</v>
      </c>
      <c r="C36" s="275"/>
      <c r="D36" s="275"/>
      <c r="E36" s="105"/>
      <c r="F36" s="112" t="s">
        <v>4</v>
      </c>
      <c r="G36" s="190"/>
      <c r="H36" s="101"/>
    </row>
    <row r="37" spans="1:8" ht="15" customHeight="1" x14ac:dyDescent="0.25">
      <c r="A37" s="124" t="s">
        <v>65</v>
      </c>
      <c r="B37" s="124"/>
      <c r="C37" s="124"/>
      <c r="D37" s="124"/>
      <c r="E37" s="124"/>
      <c r="F37" s="124"/>
      <c r="G37" s="124"/>
      <c r="H37" s="101"/>
    </row>
    <row r="38" spans="1:8" ht="63.6" x14ac:dyDescent="0.25">
      <c r="A38" s="121">
        <v>9</v>
      </c>
      <c r="B38" s="125" t="s">
        <v>60</v>
      </c>
      <c r="C38" s="126" t="s">
        <v>199</v>
      </c>
      <c r="D38" s="126" t="s">
        <v>316</v>
      </c>
      <c r="E38" s="105"/>
      <c r="F38" s="190"/>
      <c r="G38" s="190"/>
      <c r="H38" s="101"/>
    </row>
    <row r="39" spans="1:8" ht="15.6" customHeight="1" x14ac:dyDescent="0.25">
      <c r="A39" s="121">
        <v>9.1</v>
      </c>
      <c r="B39" s="127" t="s">
        <v>46</v>
      </c>
      <c r="C39" s="114"/>
      <c r="D39" s="115"/>
      <c r="E39" s="105"/>
      <c r="F39" s="110" t="s">
        <v>2</v>
      </c>
      <c r="G39" s="190"/>
      <c r="H39" s="101"/>
    </row>
    <row r="40" spans="1:8" ht="13.2" x14ac:dyDescent="0.25">
      <c r="A40" s="121">
        <v>9.1999999999999993</v>
      </c>
      <c r="B40" s="127" t="s">
        <v>47</v>
      </c>
      <c r="C40" s="114"/>
      <c r="D40" s="115"/>
      <c r="E40" s="105"/>
      <c r="F40" s="110" t="s">
        <v>2</v>
      </c>
      <c r="G40" s="190"/>
      <c r="H40" s="101"/>
    </row>
    <row r="41" spans="1:8" ht="13.2" x14ac:dyDescent="0.25">
      <c r="A41" s="121">
        <v>9.3000000000000007</v>
      </c>
      <c r="B41" s="127" t="s">
        <v>198</v>
      </c>
      <c r="C41" s="114"/>
      <c r="D41" s="115"/>
      <c r="E41" s="105"/>
      <c r="F41" s="110" t="s">
        <v>2</v>
      </c>
      <c r="G41" s="190"/>
      <c r="H41" s="101"/>
    </row>
    <row r="42" spans="1:8" ht="15.6" customHeight="1" x14ac:dyDescent="0.25">
      <c r="A42" s="121">
        <v>9.4</v>
      </c>
      <c r="B42" s="127" t="s">
        <v>48</v>
      </c>
      <c r="C42" s="114"/>
      <c r="D42" s="115"/>
      <c r="E42" s="105"/>
      <c r="F42" s="110" t="s">
        <v>2</v>
      </c>
      <c r="G42" s="190"/>
      <c r="H42" s="101"/>
    </row>
    <row r="43" spans="1:8" ht="13.2" x14ac:dyDescent="0.25">
      <c r="A43" s="121">
        <v>9.5</v>
      </c>
      <c r="B43" s="127" t="s">
        <v>49</v>
      </c>
      <c r="C43" s="114"/>
      <c r="D43" s="115"/>
      <c r="E43" s="105"/>
      <c r="F43" s="110" t="s">
        <v>2</v>
      </c>
      <c r="G43" s="190"/>
      <c r="H43" s="101"/>
    </row>
    <row r="44" spans="1:8" ht="13.2" x14ac:dyDescent="0.25">
      <c r="A44" s="121">
        <v>9.6</v>
      </c>
      <c r="B44" s="127" t="s">
        <v>11</v>
      </c>
      <c r="C44" s="114"/>
      <c r="D44" s="115"/>
      <c r="E44" s="105"/>
      <c r="F44" s="110" t="s">
        <v>2</v>
      </c>
      <c r="G44" s="190"/>
      <c r="H44" s="101"/>
    </row>
    <row r="45" spans="1:8" ht="13.2" x14ac:dyDescent="0.25">
      <c r="A45" s="121">
        <v>9.6999999999999993</v>
      </c>
      <c r="B45" s="127" t="s">
        <v>15</v>
      </c>
      <c r="C45" s="114"/>
      <c r="D45" s="115"/>
      <c r="E45" s="105"/>
      <c r="F45" s="110" t="s">
        <v>2</v>
      </c>
      <c r="G45" s="190"/>
      <c r="H45" s="101"/>
    </row>
    <row r="46" spans="1:8" ht="13.2" x14ac:dyDescent="0.25">
      <c r="A46" s="121">
        <v>9.8000000000000007</v>
      </c>
      <c r="B46" s="127" t="s">
        <v>16</v>
      </c>
      <c r="C46" s="114"/>
      <c r="D46" s="115"/>
      <c r="E46" s="105"/>
      <c r="F46" s="110" t="s">
        <v>2</v>
      </c>
      <c r="G46" s="190"/>
      <c r="H46" s="101"/>
    </row>
    <row r="47" spans="1:8" ht="13.2" x14ac:dyDescent="0.25">
      <c r="A47" s="121">
        <v>9.9</v>
      </c>
      <c r="B47" s="127" t="s">
        <v>68</v>
      </c>
      <c r="C47" s="114"/>
      <c r="D47" s="115"/>
      <c r="E47" s="105"/>
      <c r="F47" s="110" t="s">
        <v>2</v>
      </c>
      <c r="G47" s="190"/>
      <c r="H47" s="101"/>
    </row>
    <row r="48" spans="1:8" ht="13.2" x14ac:dyDescent="0.25">
      <c r="A48" s="121" t="str">
        <f>"9.10"</f>
        <v>9.10</v>
      </c>
      <c r="B48" s="127" t="s">
        <v>90</v>
      </c>
      <c r="C48" s="114"/>
      <c r="D48" s="115"/>
      <c r="E48" s="105"/>
      <c r="F48" s="110" t="s">
        <v>2</v>
      </c>
      <c r="G48" s="190"/>
      <c r="H48" s="101"/>
    </row>
    <row r="49" spans="1:33" x14ac:dyDescent="0.25">
      <c r="A49" s="128" t="s">
        <v>89</v>
      </c>
      <c r="B49" s="128"/>
      <c r="C49" s="128"/>
      <c r="D49" s="128"/>
      <c r="E49" s="128"/>
      <c r="F49" s="128"/>
      <c r="G49" s="128"/>
      <c r="H49" s="101"/>
    </row>
    <row r="50" spans="1:33" ht="25.8" x14ac:dyDescent="0.25">
      <c r="A50" s="121">
        <v>10</v>
      </c>
      <c r="B50" s="103" t="s">
        <v>317</v>
      </c>
      <c r="C50" s="284"/>
      <c r="D50" s="285"/>
      <c r="E50" s="105"/>
      <c r="F50" s="104" t="s">
        <v>3</v>
      </c>
      <c r="G50" s="139"/>
      <c r="H50" s="101"/>
    </row>
    <row r="51" spans="1:33" ht="25.8" x14ac:dyDescent="0.25">
      <c r="A51" s="121">
        <v>11</v>
      </c>
      <c r="B51" s="103" t="s">
        <v>107</v>
      </c>
      <c r="C51" s="284"/>
      <c r="D51" s="285"/>
      <c r="E51" s="105"/>
      <c r="F51" s="104" t="s">
        <v>3</v>
      </c>
      <c r="G51" s="139"/>
      <c r="H51" s="101"/>
    </row>
    <row r="52" spans="1:33" ht="25.8" x14ac:dyDescent="0.25">
      <c r="A52" s="121">
        <v>12</v>
      </c>
      <c r="B52" s="103" t="s">
        <v>108</v>
      </c>
      <c r="C52" s="284"/>
      <c r="D52" s="285"/>
      <c r="E52" s="105"/>
      <c r="F52" s="104" t="s">
        <v>3</v>
      </c>
      <c r="G52" s="190"/>
      <c r="H52" s="101"/>
    </row>
    <row r="53" spans="1:33" ht="13.2" x14ac:dyDescent="0.25">
      <c r="A53" s="121">
        <v>12.1</v>
      </c>
      <c r="B53" s="116" t="s">
        <v>55</v>
      </c>
      <c r="C53" s="284"/>
      <c r="D53" s="285"/>
      <c r="E53" s="105"/>
      <c r="F53" s="104" t="s">
        <v>3</v>
      </c>
      <c r="G53" s="190"/>
      <c r="H53" s="101"/>
    </row>
    <row r="54" spans="1:33" ht="13.2" x14ac:dyDescent="0.25">
      <c r="A54" s="121">
        <v>12.2</v>
      </c>
      <c r="B54" s="127" t="s">
        <v>56</v>
      </c>
      <c r="C54" s="284"/>
      <c r="D54" s="285"/>
      <c r="E54" s="105"/>
      <c r="F54" s="104" t="s">
        <v>3</v>
      </c>
      <c r="G54" s="190"/>
      <c r="H54" s="101"/>
    </row>
    <row r="55" spans="1:33" ht="13.2" x14ac:dyDescent="0.25">
      <c r="A55" s="129"/>
      <c r="B55" s="132"/>
      <c r="C55" s="131"/>
      <c r="D55" s="131"/>
      <c r="E55" s="131"/>
      <c r="F55" s="131"/>
      <c r="G55" s="131"/>
      <c r="H55" s="101"/>
    </row>
    <row r="56" spans="1:33" ht="13.2" x14ac:dyDescent="0.25">
      <c r="A56" s="129"/>
      <c r="B56" s="133"/>
      <c r="C56" s="131"/>
      <c r="D56" s="131"/>
      <c r="E56" s="131"/>
      <c r="F56" s="131"/>
      <c r="G56" s="131"/>
      <c r="H56" s="101"/>
    </row>
    <row r="57" spans="1:33" s="134" customFormat="1" ht="13.2" x14ac:dyDescent="0.25">
      <c r="A57" s="129"/>
      <c r="B57" s="133"/>
      <c r="C57" s="131"/>
      <c r="D57" s="131"/>
      <c r="E57" s="131"/>
      <c r="F57" s="131"/>
      <c r="G57" s="131"/>
      <c r="H57" s="101"/>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row>
    <row r="58" spans="1:33" s="136" customFormat="1" ht="13.2" x14ac:dyDescent="0.25">
      <c r="A58" s="129"/>
      <c r="B58" s="135"/>
      <c r="C58" s="131"/>
      <c r="D58" s="131"/>
      <c r="E58" s="131"/>
      <c r="F58" s="131"/>
      <c r="G58" s="131"/>
      <c r="H58" s="101"/>
      <c r="I58" s="97"/>
      <c r="J58" s="97"/>
      <c r="K58" s="97"/>
      <c r="L58" s="97"/>
      <c r="M58" s="97"/>
      <c r="N58" s="97"/>
      <c r="O58" s="97"/>
      <c r="P58" s="97"/>
      <c r="Q58" s="97"/>
      <c r="R58" s="97"/>
      <c r="S58" s="97"/>
      <c r="T58" s="97"/>
      <c r="U58" s="97"/>
      <c r="V58" s="97"/>
      <c r="W58" s="97"/>
      <c r="X58" s="97"/>
      <c r="Y58" s="97"/>
      <c r="Z58" s="97"/>
      <c r="AA58" s="97"/>
      <c r="AB58" s="97"/>
      <c r="AC58" s="97"/>
      <c r="AD58" s="97"/>
      <c r="AE58" s="97"/>
      <c r="AF58" s="97"/>
    </row>
    <row r="59" spans="1:33" s="136" customFormat="1" ht="13.2" x14ac:dyDescent="0.25">
      <c r="A59" s="129"/>
      <c r="B59" s="137"/>
      <c r="C59" s="131"/>
      <c r="D59" s="131"/>
      <c r="E59" s="131"/>
      <c r="F59" s="131"/>
      <c r="G59" s="131"/>
      <c r="H59" s="101"/>
      <c r="I59" s="97"/>
      <c r="J59" s="97"/>
      <c r="K59" s="97"/>
      <c r="L59" s="97"/>
      <c r="M59" s="97"/>
      <c r="N59" s="97"/>
      <c r="O59" s="97"/>
      <c r="P59" s="97"/>
      <c r="Q59" s="97"/>
      <c r="R59" s="97"/>
      <c r="S59" s="97"/>
      <c r="T59" s="97"/>
      <c r="U59" s="97"/>
      <c r="V59" s="97"/>
      <c r="W59" s="97"/>
      <c r="X59" s="97"/>
      <c r="Y59" s="97"/>
      <c r="Z59" s="97"/>
      <c r="AA59" s="97"/>
      <c r="AB59" s="97"/>
      <c r="AC59" s="97"/>
      <c r="AD59" s="97"/>
      <c r="AE59" s="97"/>
      <c r="AF59" s="97"/>
    </row>
    <row r="60" spans="1:33" s="136" customFormat="1" ht="13.2" x14ac:dyDescent="0.25">
      <c r="A60" s="129"/>
      <c r="B60" s="137"/>
      <c r="C60" s="131"/>
      <c r="D60" s="131"/>
      <c r="E60" s="131"/>
      <c r="F60" s="131"/>
      <c r="G60" s="131"/>
      <c r="H60" s="101"/>
      <c r="I60" s="97"/>
      <c r="J60" s="97"/>
      <c r="K60" s="97"/>
      <c r="L60" s="97"/>
      <c r="M60" s="97"/>
      <c r="N60" s="97"/>
      <c r="O60" s="97"/>
      <c r="P60" s="97"/>
      <c r="Q60" s="97"/>
      <c r="R60" s="97"/>
      <c r="S60" s="97"/>
      <c r="T60" s="97"/>
      <c r="U60" s="97"/>
      <c r="V60" s="97"/>
      <c r="W60" s="97"/>
      <c r="X60" s="97"/>
      <c r="Y60" s="97"/>
      <c r="Z60" s="97"/>
      <c r="AA60" s="97"/>
      <c r="AB60" s="97"/>
      <c r="AC60" s="97"/>
      <c r="AD60" s="97"/>
      <c r="AE60" s="97"/>
      <c r="AF60" s="97"/>
    </row>
    <row r="61" spans="1:33" ht="13.2" x14ac:dyDescent="0.25">
      <c r="A61" s="129"/>
      <c r="B61" s="137"/>
      <c r="C61" s="131"/>
      <c r="D61" s="131"/>
      <c r="E61" s="131"/>
      <c r="F61" s="131"/>
      <c r="G61" s="131"/>
      <c r="H61" s="101"/>
    </row>
    <row r="62" spans="1:33" ht="13.2" x14ac:dyDescent="0.25">
      <c r="A62" s="129"/>
      <c r="B62" s="137"/>
      <c r="C62" s="131"/>
      <c r="D62" s="131"/>
      <c r="E62" s="131"/>
      <c r="F62" s="131"/>
      <c r="G62" s="131"/>
      <c r="H62" s="101"/>
    </row>
    <row r="63" spans="1:33" ht="13.2" x14ac:dyDescent="0.25">
      <c r="A63" s="129"/>
      <c r="B63" s="137"/>
      <c r="C63" s="131"/>
      <c r="D63" s="131"/>
      <c r="E63" s="131"/>
      <c r="F63" s="131"/>
      <c r="G63" s="131"/>
      <c r="H63" s="101"/>
    </row>
    <row r="64" spans="1:33" ht="15" customHeight="1" x14ac:dyDescent="0.25">
      <c r="A64" s="129"/>
      <c r="B64" s="138"/>
      <c r="C64" s="131"/>
      <c r="D64" s="131"/>
      <c r="E64" s="131"/>
      <c r="F64" s="131"/>
      <c r="G64" s="131"/>
      <c r="H64" s="101"/>
    </row>
    <row r="65" spans="1:8" ht="13.2" x14ac:dyDescent="0.25">
      <c r="A65" s="129"/>
      <c r="B65" s="135"/>
      <c r="C65" s="131"/>
      <c r="D65" s="131"/>
      <c r="E65" s="131"/>
      <c r="F65" s="131"/>
      <c r="G65" s="131"/>
      <c r="H65" s="101"/>
    </row>
    <row r="66" spans="1:8" ht="13.2" x14ac:dyDescent="0.25">
      <c r="A66" s="129"/>
      <c r="B66" s="133"/>
      <c r="C66" s="131"/>
      <c r="D66" s="131"/>
      <c r="E66" s="131"/>
      <c r="F66" s="131"/>
      <c r="G66" s="131"/>
      <c r="H66" s="101"/>
    </row>
    <row r="67" spans="1:8" ht="13.2" x14ac:dyDescent="0.25">
      <c r="A67" s="129"/>
      <c r="B67" s="132"/>
      <c r="C67" s="131"/>
      <c r="D67" s="131"/>
      <c r="E67" s="131"/>
      <c r="F67" s="131"/>
      <c r="G67" s="131"/>
      <c r="H67" s="101"/>
    </row>
    <row r="68" spans="1:8" ht="13.2" x14ac:dyDescent="0.25">
      <c r="A68" s="129"/>
      <c r="B68" s="133"/>
      <c r="C68" s="131"/>
      <c r="D68" s="131"/>
      <c r="E68" s="131"/>
      <c r="F68" s="131"/>
      <c r="G68" s="131"/>
      <c r="H68" s="101"/>
    </row>
    <row r="69" spans="1:8" ht="13.2" x14ac:dyDescent="0.25">
      <c r="A69" s="129"/>
      <c r="B69" s="133"/>
      <c r="C69" s="131"/>
      <c r="D69" s="131"/>
      <c r="E69" s="131"/>
      <c r="F69" s="131"/>
      <c r="G69" s="131"/>
      <c r="H69" s="101"/>
    </row>
    <row r="70" spans="1:8" ht="13.2" x14ac:dyDescent="0.25">
      <c r="A70" s="129"/>
      <c r="B70" s="133"/>
      <c r="C70" s="131"/>
      <c r="D70" s="131"/>
      <c r="E70" s="131"/>
      <c r="F70" s="131"/>
      <c r="G70" s="131"/>
      <c r="H70" s="101"/>
    </row>
    <row r="71" spans="1:8" ht="13.2" x14ac:dyDescent="0.25">
      <c r="A71" s="129"/>
      <c r="B71" s="133"/>
      <c r="C71" s="131"/>
      <c r="D71" s="131"/>
      <c r="E71" s="131"/>
      <c r="F71" s="131"/>
      <c r="G71" s="131"/>
      <c r="H71" s="101"/>
    </row>
    <row r="72" spans="1:8" ht="13.2" x14ac:dyDescent="0.25">
      <c r="A72" s="129"/>
      <c r="B72" s="133"/>
      <c r="C72" s="131"/>
      <c r="D72" s="131"/>
      <c r="E72" s="131"/>
      <c r="F72" s="131"/>
      <c r="G72" s="131"/>
      <c r="H72" s="101"/>
    </row>
    <row r="73" spans="1:8" ht="13.2" x14ac:dyDescent="0.25">
      <c r="A73" s="129"/>
      <c r="B73" s="133"/>
      <c r="C73" s="131"/>
      <c r="D73" s="131"/>
      <c r="E73" s="131"/>
      <c r="F73" s="131"/>
      <c r="G73" s="131"/>
      <c r="H73" s="101"/>
    </row>
    <row r="74" spans="1:8" ht="13.2" x14ac:dyDescent="0.25">
      <c r="A74" s="129"/>
      <c r="B74" s="133"/>
      <c r="C74" s="131"/>
      <c r="D74" s="131"/>
      <c r="E74" s="131"/>
      <c r="F74" s="131"/>
      <c r="G74" s="131"/>
      <c r="H74" s="101"/>
    </row>
    <row r="75" spans="1:8" ht="13.2" x14ac:dyDescent="0.25">
      <c r="A75" s="129"/>
      <c r="B75" s="133"/>
      <c r="C75" s="131"/>
      <c r="D75" s="131"/>
      <c r="E75" s="131"/>
      <c r="F75" s="131"/>
      <c r="G75" s="131"/>
      <c r="H75" s="101"/>
    </row>
    <row r="76" spans="1:8" ht="13.2" x14ac:dyDescent="0.25">
      <c r="A76" s="129"/>
      <c r="B76" s="133"/>
      <c r="C76" s="131"/>
      <c r="D76" s="131"/>
      <c r="E76" s="131"/>
      <c r="F76" s="131"/>
      <c r="G76" s="131"/>
      <c r="H76" s="101"/>
    </row>
    <row r="77" spans="1:8" ht="30.6" customHeight="1" x14ac:dyDescent="0.25">
      <c r="A77" s="129"/>
      <c r="B77" s="133"/>
      <c r="C77" s="131"/>
      <c r="D77" s="131"/>
      <c r="E77" s="131"/>
      <c r="F77" s="131"/>
      <c r="G77" s="131"/>
      <c r="H77" s="101"/>
    </row>
    <row r="78" spans="1:8" ht="13.2" x14ac:dyDescent="0.25">
      <c r="A78" s="129"/>
      <c r="B78" s="133"/>
      <c r="C78" s="131"/>
      <c r="D78" s="131"/>
      <c r="E78" s="131"/>
      <c r="F78" s="131"/>
      <c r="G78" s="131"/>
      <c r="H78" s="101"/>
    </row>
    <row r="79" spans="1:8" ht="13.2" x14ac:dyDescent="0.25">
      <c r="A79" s="129"/>
      <c r="B79" s="133"/>
      <c r="C79" s="131"/>
      <c r="D79" s="131"/>
      <c r="E79" s="131"/>
      <c r="F79" s="131"/>
      <c r="G79" s="131"/>
      <c r="H79" s="101"/>
    </row>
    <row r="80" spans="1:8" ht="13.2" x14ac:dyDescent="0.25">
      <c r="A80" s="129"/>
      <c r="B80" s="133"/>
      <c r="C80" s="131"/>
      <c r="D80" s="131"/>
      <c r="E80" s="131"/>
      <c r="F80" s="131"/>
      <c r="G80" s="131"/>
      <c r="H80" s="101"/>
    </row>
    <row r="81" spans="1:8" ht="13.2" x14ac:dyDescent="0.25">
      <c r="A81" s="129"/>
      <c r="B81" s="133"/>
      <c r="C81" s="131"/>
      <c r="D81" s="131"/>
      <c r="E81" s="131"/>
      <c r="F81" s="131"/>
      <c r="G81" s="131"/>
      <c r="H81" s="101"/>
    </row>
    <row r="82" spans="1:8" ht="13.2" x14ac:dyDescent="0.25">
      <c r="A82" s="129"/>
      <c r="B82" s="133"/>
      <c r="C82" s="131"/>
      <c r="D82" s="131"/>
      <c r="E82" s="131"/>
      <c r="F82" s="131"/>
      <c r="G82" s="131"/>
      <c r="H82" s="101"/>
    </row>
    <row r="83" spans="1:8" ht="13.2" x14ac:dyDescent="0.25">
      <c r="A83" s="129"/>
      <c r="B83" s="133"/>
      <c r="C83" s="131"/>
      <c r="D83" s="131"/>
      <c r="E83" s="131"/>
      <c r="F83" s="131"/>
      <c r="G83" s="131"/>
      <c r="H83" s="101"/>
    </row>
    <row r="84" spans="1:8" ht="13.2" x14ac:dyDescent="0.25">
      <c r="A84" s="129"/>
      <c r="B84" s="133"/>
      <c r="C84" s="131"/>
      <c r="D84" s="131"/>
      <c r="E84" s="131"/>
      <c r="F84" s="131"/>
      <c r="G84" s="131"/>
      <c r="H84" s="101"/>
    </row>
    <row r="85" spans="1:8" ht="13.2" x14ac:dyDescent="0.25">
      <c r="A85" s="129"/>
      <c r="B85" s="133"/>
      <c r="C85" s="131"/>
      <c r="D85" s="131"/>
      <c r="E85" s="131"/>
      <c r="F85" s="131"/>
      <c r="G85" s="131"/>
    </row>
    <row r="86" spans="1:8" ht="13.2" x14ac:dyDescent="0.25">
      <c r="A86" s="129"/>
      <c r="B86" s="133"/>
      <c r="C86" s="131"/>
      <c r="D86" s="131"/>
      <c r="E86" s="131"/>
      <c r="F86" s="131"/>
      <c r="G86" s="131"/>
    </row>
    <row r="87" spans="1:8" ht="13.2" x14ac:dyDescent="0.25">
      <c r="A87" s="129"/>
      <c r="B87" s="133"/>
      <c r="C87" s="131"/>
      <c r="D87" s="131"/>
      <c r="E87" s="131"/>
      <c r="F87" s="131"/>
      <c r="G87" s="131"/>
    </row>
    <row r="88" spans="1:8" ht="13.2" x14ac:dyDescent="0.25">
      <c r="A88" s="129"/>
      <c r="B88" s="133"/>
      <c r="C88" s="131"/>
      <c r="D88" s="131"/>
      <c r="E88" s="131"/>
      <c r="F88" s="131"/>
      <c r="G88" s="131"/>
    </row>
    <row r="89" spans="1:8" ht="13.2" x14ac:dyDescent="0.25">
      <c r="A89" s="129"/>
      <c r="B89" s="133"/>
      <c r="C89" s="131"/>
      <c r="D89" s="131"/>
      <c r="E89" s="131"/>
      <c r="F89" s="131"/>
      <c r="G89" s="131"/>
    </row>
    <row r="90" spans="1:8" ht="13.2" x14ac:dyDescent="0.25">
      <c r="A90" s="129"/>
      <c r="B90" s="133"/>
      <c r="C90" s="131"/>
      <c r="D90" s="131"/>
      <c r="E90" s="131"/>
      <c r="F90" s="131"/>
      <c r="G90" s="131"/>
    </row>
    <row r="91" spans="1:8" ht="13.2" x14ac:dyDescent="0.25">
      <c r="A91" s="129"/>
      <c r="B91" s="133"/>
      <c r="C91" s="131"/>
      <c r="D91" s="131"/>
      <c r="E91" s="131"/>
      <c r="F91" s="131"/>
      <c r="G91" s="131"/>
    </row>
    <row r="92" spans="1:8" ht="13.2" x14ac:dyDescent="0.25">
      <c r="A92" s="129"/>
      <c r="B92" s="133"/>
      <c r="C92" s="131"/>
      <c r="D92" s="131"/>
      <c r="E92" s="131"/>
      <c r="F92" s="131"/>
      <c r="G92" s="131"/>
    </row>
    <row r="93" spans="1:8" ht="13.2" x14ac:dyDescent="0.25">
      <c r="A93" s="129"/>
      <c r="B93" s="133"/>
      <c r="C93" s="131"/>
      <c r="D93" s="131"/>
      <c r="E93" s="131"/>
      <c r="F93" s="131"/>
      <c r="G93" s="131"/>
    </row>
    <row r="94" spans="1:8" ht="13.2" x14ac:dyDescent="0.25">
      <c r="A94" s="129"/>
      <c r="B94" s="133"/>
      <c r="C94" s="131"/>
      <c r="D94" s="131"/>
      <c r="E94" s="131"/>
      <c r="F94" s="131"/>
      <c r="G94" s="131"/>
    </row>
    <row r="95" spans="1:8" ht="13.2" x14ac:dyDescent="0.25">
      <c r="A95" s="129"/>
      <c r="B95" s="133"/>
      <c r="C95" s="131"/>
      <c r="D95" s="131"/>
      <c r="E95" s="131"/>
      <c r="F95" s="131"/>
      <c r="G95" s="131"/>
    </row>
    <row r="96" spans="1:8" ht="13.2" x14ac:dyDescent="0.25">
      <c r="A96" s="129"/>
      <c r="B96" s="133"/>
      <c r="C96" s="131"/>
      <c r="D96" s="131"/>
      <c r="E96" s="131"/>
      <c r="F96" s="131"/>
      <c r="G96" s="131"/>
    </row>
    <row r="97" spans="1:9" ht="13.2" x14ac:dyDescent="0.25">
      <c r="A97" s="129"/>
      <c r="B97" s="133"/>
      <c r="C97" s="131"/>
      <c r="D97" s="131"/>
      <c r="E97" s="131"/>
      <c r="F97" s="131"/>
      <c r="G97" s="131"/>
    </row>
    <row r="98" spans="1:9" ht="13.2" x14ac:dyDescent="0.25">
      <c r="A98" s="129"/>
      <c r="B98" s="133"/>
      <c r="C98" s="131"/>
      <c r="D98" s="131"/>
      <c r="E98" s="131"/>
      <c r="F98" s="131"/>
      <c r="G98" s="131"/>
    </row>
    <row r="99" spans="1:9" ht="13.2" x14ac:dyDescent="0.25">
      <c r="A99" s="129"/>
      <c r="B99" s="133"/>
      <c r="C99" s="131"/>
      <c r="D99" s="131"/>
      <c r="E99" s="131"/>
      <c r="F99" s="131"/>
      <c r="G99" s="131"/>
    </row>
    <row r="100" spans="1:9" ht="13.2" x14ac:dyDescent="0.25">
      <c r="A100" s="129"/>
      <c r="B100" s="133"/>
      <c r="C100" s="131"/>
      <c r="D100" s="131"/>
      <c r="E100" s="131"/>
      <c r="F100" s="131"/>
      <c r="G100" s="131"/>
      <c r="H100" s="101"/>
      <c r="I100" s="139"/>
    </row>
    <row r="101" spans="1:9" s="142" customFormat="1" ht="24.75" customHeight="1" x14ac:dyDescent="0.25">
      <c r="A101" s="129"/>
      <c r="B101" s="133"/>
      <c r="C101" s="131"/>
      <c r="D101" s="131"/>
      <c r="E101" s="131"/>
      <c r="F101" s="131"/>
      <c r="G101" s="131"/>
      <c r="H101" s="140"/>
      <c r="I101" s="141"/>
    </row>
    <row r="102" spans="1:9" ht="28.5" customHeight="1" x14ac:dyDescent="0.25">
      <c r="A102" s="129"/>
      <c r="B102" s="133"/>
      <c r="C102" s="131"/>
      <c r="D102" s="131"/>
      <c r="E102" s="131"/>
      <c r="F102" s="131"/>
      <c r="G102" s="131"/>
      <c r="H102" s="98"/>
      <c r="I102" s="131"/>
    </row>
    <row r="103" spans="1:9" ht="13.2" x14ac:dyDescent="0.25">
      <c r="A103" s="129"/>
      <c r="B103" s="133"/>
      <c r="C103" s="131"/>
      <c r="D103" s="131"/>
      <c r="E103" s="131"/>
      <c r="F103" s="131"/>
      <c r="G103" s="131"/>
      <c r="H103" s="98"/>
      <c r="I103" s="131"/>
    </row>
    <row r="104" spans="1:9" ht="12.75" customHeight="1" x14ac:dyDescent="0.25">
      <c r="A104" s="129"/>
      <c r="B104" s="133"/>
      <c r="C104" s="131"/>
      <c r="D104" s="131"/>
      <c r="E104" s="131"/>
      <c r="F104" s="131"/>
      <c r="G104" s="131"/>
      <c r="H104" s="98"/>
      <c r="I104" s="131"/>
    </row>
    <row r="105" spans="1:9" ht="12.75" customHeight="1" x14ac:dyDescent="0.25">
      <c r="A105" s="129"/>
      <c r="B105" s="133"/>
      <c r="C105" s="131"/>
      <c r="D105" s="131"/>
      <c r="E105" s="131"/>
      <c r="F105" s="131"/>
      <c r="G105" s="131"/>
      <c r="H105" s="98"/>
      <c r="I105" s="131"/>
    </row>
    <row r="106" spans="1:9" ht="12.75" customHeight="1" x14ac:dyDescent="0.25">
      <c r="A106" s="129"/>
      <c r="B106" s="133"/>
      <c r="C106" s="131"/>
      <c r="D106" s="131"/>
      <c r="E106" s="131"/>
      <c r="F106" s="131"/>
      <c r="G106" s="131"/>
      <c r="H106" s="98"/>
      <c r="I106" s="131"/>
    </row>
    <row r="107" spans="1:9" ht="12.75" customHeight="1" x14ac:dyDescent="0.25">
      <c r="A107" s="129"/>
      <c r="B107" s="133"/>
      <c r="C107" s="131"/>
      <c r="D107" s="131"/>
      <c r="E107" s="131"/>
      <c r="F107" s="131"/>
      <c r="G107" s="131"/>
      <c r="H107" s="98"/>
      <c r="I107" s="131"/>
    </row>
    <row r="108" spans="1:9" ht="12.75" customHeight="1" x14ac:dyDescent="0.25">
      <c r="A108" s="129"/>
      <c r="B108" s="133"/>
      <c r="C108" s="131"/>
      <c r="D108" s="131"/>
      <c r="E108" s="131"/>
      <c r="F108" s="131"/>
      <c r="G108" s="131"/>
      <c r="H108" s="98"/>
      <c r="I108" s="131"/>
    </row>
    <row r="109" spans="1:9" ht="12.75" customHeight="1" x14ac:dyDescent="0.25">
      <c r="A109" s="129"/>
      <c r="B109" s="133"/>
      <c r="C109" s="131"/>
      <c r="D109" s="131"/>
      <c r="E109" s="131"/>
      <c r="F109" s="131"/>
      <c r="G109" s="131"/>
      <c r="H109" s="98"/>
      <c r="I109" s="131"/>
    </row>
    <row r="110" spans="1:9" ht="12.75" customHeight="1" x14ac:dyDescent="0.25">
      <c r="A110" s="129"/>
      <c r="B110" s="133"/>
      <c r="C110" s="131"/>
      <c r="D110" s="131"/>
      <c r="E110" s="131"/>
      <c r="F110" s="131"/>
      <c r="G110" s="131"/>
      <c r="H110" s="98"/>
      <c r="I110" s="131"/>
    </row>
    <row r="111" spans="1:9" ht="12.75" customHeight="1" x14ac:dyDescent="0.25">
      <c r="A111" s="129"/>
      <c r="B111" s="133"/>
      <c r="C111" s="131"/>
      <c r="D111" s="131"/>
      <c r="E111" s="131"/>
      <c r="F111" s="131"/>
      <c r="G111" s="131"/>
      <c r="H111" s="98"/>
      <c r="I111" s="131"/>
    </row>
    <row r="112" spans="1:9" ht="12.75" customHeight="1" x14ac:dyDescent="0.25">
      <c r="A112" s="129"/>
      <c r="B112" s="133"/>
      <c r="C112" s="131"/>
      <c r="D112" s="131"/>
      <c r="E112" s="131"/>
      <c r="F112" s="131"/>
      <c r="G112" s="131"/>
      <c r="H112" s="98"/>
      <c r="I112" s="131"/>
    </row>
    <row r="113" spans="1:9" ht="12.75" customHeight="1" x14ac:dyDescent="0.25">
      <c r="A113" s="129"/>
      <c r="B113" s="133"/>
      <c r="C113" s="131"/>
      <c r="D113" s="131"/>
      <c r="E113" s="131"/>
      <c r="F113" s="131"/>
      <c r="G113" s="131"/>
      <c r="H113" s="98"/>
      <c r="I113" s="131"/>
    </row>
    <row r="114" spans="1:9" ht="12.75" customHeight="1" x14ac:dyDescent="0.25">
      <c r="A114" s="129"/>
      <c r="B114" s="133"/>
      <c r="C114" s="131"/>
      <c r="D114" s="131"/>
      <c r="E114" s="131"/>
      <c r="F114" s="131"/>
      <c r="G114" s="131"/>
      <c r="H114" s="98"/>
      <c r="I114" s="131"/>
    </row>
    <row r="115" spans="1:9" ht="12.75" customHeight="1" x14ac:dyDescent="0.25">
      <c r="A115" s="129"/>
      <c r="B115" s="133"/>
      <c r="C115" s="131"/>
      <c r="D115" s="131"/>
      <c r="E115" s="131"/>
      <c r="F115" s="131"/>
      <c r="G115" s="131"/>
      <c r="H115" s="98"/>
      <c r="I115" s="131"/>
    </row>
    <row r="116" spans="1:9" ht="12.75" customHeight="1" x14ac:dyDescent="0.25">
      <c r="A116" s="129"/>
      <c r="B116" s="133"/>
      <c r="C116" s="131"/>
      <c r="D116" s="131"/>
      <c r="E116" s="131"/>
      <c r="F116" s="131"/>
      <c r="G116" s="131"/>
      <c r="H116" s="98"/>
      <c r="I116" s="131"/>
    </row>
    <row r="117" spans="1:9" ht="12.75" customHeight="1" x14ac:dyDescent="0.25">
      <c r="A117" s="129"/>
      <c r="B117" s="133"/>
      <c r="C117" s="131"/>
      <c r="D117" s="131"/>
      <c r="E117" s="131"/>
      <c r="F117" s="131"/>
      <c r="G117" s="131"/>
      <c r="H117" s="98"/>
      <c r="I117" s="131"/>
    </row>
    <row r="118" spans="1:9" ht="12.75" customHeight="1" x14ac:dyDescent="0.25">
      <c r="A118" s="129"/>
      <c r="B118" s="133"/>
      <c r="C118" s="131"/>
      <c r="D118" s="131"/>
      <c r="E118" s="131"/>
      <c r="F118" s="131"/>
      <c r="G118" s="131"/>
      <c r="H118" s="98"/>
      <c r="I118" s="131"/>
    </row>
    <row r="119" spans="1:9" ht="12.75" customHeight="1" x14ac:dyDescent="0.25">
      <c r="A119" s="129"/>
      <c r="B119" s="133"/>
      <c r="C119" s="131"/>
      <c r="D119" s="131"/>
      <c r="E119" s="131"/>
      <c r="F119" s="131"/>
      <c r="G119" s="131"/>
      <c r="H119" s="98"/>
      <c r="I119" s="131"/>
    </row>
    <row r="120" spans="1:9" ht="12.75" customHeight="1" x14ac:dyDescent="0.25">
      <c r="A120" s="129"/>
      <c r="B120" s="133"/>
      <c r="C120" s="131"/>
      <c r="D120" s="131"/>
      <c r="E120" s="131"/>
      <c r="F120" s="131"/>
      <c r="G120" s="131"/>
      <c r="H120" s="98"/>
      <c r="I120" s="131"/>
    </row>
    <row r="121" spans="1:9" ht="12.75" customHeight="1" x14ac:dyDescent="0.25">
      <c r="A121" s="129"/>
      <c r="B121" s="133"/>
      <c r="C121" s="131"/>
      <c r="D121" s="131"/>
      <c r="E121" s="131"/>
      <c r="F121" s="131"/>
      <c r="G121" s="131"/>
      <c r="H121" s="98"/>
      <c r="I121" s="131"/>
    </row>
    <row r="122" spans="1:9" ht="12.75" customHeight="1" x14ac:dyDescent="0.25">
      <c r="A122" s="129"/>
      <c r="B122" s="133"/>
      <c r="C122" s="131"/>
      <c r="D122" s="131"/>
      <c r="E122" s="131"/>
      <c r="F122" s="131"/>
      <c r="G122" s="131"/>
      <c r="H122" s="98"/>
      <c r="I122" s="131"/>
    </row>
    <row r="123" spans="1:9" ht="12.75" customHeight="1" x14ac:dyDescent="0.25">
      <c r="A123" s="129"/>
      <c r="B123" s="133"/>
      <c r="C123" s="131"/>
      <c r="D123" s="131"/>
      <c r="E123" s="131"/>
      <c r="F123" s="131"/>
      <c r="G123" s="131"/>
      <c r="H123" s="98"/>
      <c r="I123" s="131"/>
    </row>
    <row r="124" spans="1:9" ht="12.75" customHeight="1" x14ac:dyDescent="0.25">
      <c r="A124" s="129"/>
      <c r="B124" s="133"/>
      <c r="C124" s="131"/>
      <c r="D124" s="131"/>
      <c r="E124" s="131"/>
      <c r="F124" s="131"/>
      <c r="G124" s="131"/>
      <c r="H124" s="98"/>
      <c r="I124" s="131"/>
    </row>
    <row r="125" spans="1:9" ht="12.75" customHeight="1" x14ac:dyDescent="0.25">
      <c r="A125" s="129"/>
      <c r="B125" s="133"/>
      <c r="C125" s="131"/>
      <c r="D125" s="131"/>
      <c r="E125" s="131"/>
      <c r="F125" s="131"/>
      <c r="G125" s="131"/>
      <c r="H125" s="98"/>
      <c r="I125" s="131"/>
    </row>
    <row r="126" spans="1:9" ht="12.75" customHeight="1" x14ac:dyDescent="0.25">
      <c r="A126" s="129"/>
      <c r="B126" s="133"/>
      <c r="C126" s="131"/>
      <c r="D126" s="131"/>
      <c r="E126" s="131"/>
      <c r="F126" s="131"/>
      <c r="G126" s="131"/>
      <c r="H126" s="98"/>
      <c r="I126" s="131"/>
    </row>
    <row r="127" spans="1:9" ht="12.75" customHeight="1" x14ac:dyDescent="0.25">
      <c r="A127" s="129"/>
      <c r="B127" s="133"/>
      <c r="C127" s="131"/>
      <c r="D127" s="131"/>
      <c r="E127" s="131"/>
      <c r="F127" s="131"/>
      <c r="G127" s="131"/>
      <c r="H127" s="98"/>
      <c r="I127" s="131"/>
    </row>
    <row r="128" spans="1:9" ht="12.75" customHeight="1" x14ac:dyDescent="0.25">
      <c r="A128" s="129"/>
      <c r="B128" s="133"/>
      <c r="C128" s="131"/>
      <c r="D128" s="131"/>
      <c r="E128" s="131"/>
      <c r="F128" s="131"/>
      <c r="G128" s="131"/>
      <c r="H128" s="98"/>
      <c r="I128" s="131"/>
    </row>
    <row r="129" spans="1:9" ht="12.75" customHeight="1" x14ac:dyDescent="0.25">
      <c r="A129" s="129"/>
      <c r="B129" s="133"/>
      <c r="C129" s="131"/>
      <c r="D129" s="131"/>
      <c r="E129" s="131"/>
      <c r="F129" s="131"/>
      <c r="G129" s="131"/>
      <c r="H129" s="98"/>
      <c r="I129" s="131"/>
    </row>
    <row r="130" spans="1:9" ht="12.75" customHeight="1" x14ac:dyDescent="0.25">
      <c r="A130" s="129"/>
      <c r="B130" s="133"/>
      <c r="C130" s="131"/>
      <c r="D130" s="131"/>
      <c r="E130" s="131"/>
      <c r="F130" s="131"/>
      <c r="G130" s="131"/>
      <c r="H130" s="98"/>
      <c r="I130" s="131"/>
    </row>
    <row r="131" spans="1:9" ht="12.75" customHeight="1" x14ac:dyDescent="0.25">
      <c r="A131" s="129"/>
      <c r="B131" s="133"/>
      <c r="C131" s="131"/>
      <c r="D131" s="131"/>
      <c r="E131" s="131"/>
      <c r="F131" s="131"/>
      <c r="G131" s="131"/>
      <c r="H131" s="98"/>
      <c r="I131" s="131"/>
    </row>
    <row r="132" spans="1:9" ht="12.75" customHeight="1" x14ac:dyDescent="0.25">
      <c r="A132" s="129"/>
      <c r="B132" s="133"/>
      <c r="C132" s="131"/>
      <c r="D132" s="131"/>
      <c r="E132" s="131"/>
      <c r="F132" s="131"/>
      <c r="G132" s="131"/>
      <c r="H132" s="98"/>
      <c r="I132" s="131"/>
    </row>
    <row r="133" spans="1:9" ht="12.75" customHeight="1" x14ac:dyDescent="0.25">
      <c r="A133" s="129"/>
      <c r="B133" s="133"/>
      <c r="C133" s="131"/>
      <c r="D133" s="131"/>
      <c r="E133" s="131"/>
      <c r="F133" s="131"/>
      <c r="G133" s="131"/>
      <c r="H133" s="98"/>
      <c r="I133" s="131"/>
    </row>
    <row r="134" spans="1:9" ht="12.75" customHeight="1" x14ac:dyDescent="0.25">
      <c r="A134" s="129"/>
      <c r="B134" s="133"/>
      <c r="C134" s="131"/>
      <c r="D134" s="131"/>
      <c r="E134" s="131"/>
      <c r="F134" s="131"/>
      <c r="G134" s="131"/>
      <c r="H134" s="98"/>
      <c r="I134" s="131"/>
    </row>
    <row r="135" spans="1:9" ht="12.75" customHeight="1" x14ac:dyDescent="0.25">
      <c r="A135" s="129"/>
      <c r="B135" s="133"/>
      <c r="C135" s="131"/>
      <c r="D135" s="131"/>
      <c r="E135" s="131"/>
      <c r="F135" s="131"/>
      <c r="G135" s="131"/>
      <c r="H135" s="98"/>
      <c r="I135" s="131"/>
    </row>
    <row r="136" spans="1:9" ht="12.75" customHeight="1" x14ac:dyDescent="0.25">
      <c r="A136" s="129"/>
      <c r="B136" s="133"/>
      <c r="C136" s="131"/>
      <c r="D136" s="131"/>
      <c r="E136" s="131"/>
      <c r="F136" s="131"/>
      <c r="G136" s="131"/>
      <c r="H136" s="98"/>
      <c r="I136" s="131"/>
    </row>
    <row r="137" spans="1:9" ht="12.75" customHeight="1" x14ac:dyDescent="0.25">
      <c r="A137" s="129"/>
      <c r="B137" s="133"/>
      <c r="C137" s="131"/>
      <c r="D137" s="131"/>
      <c r="E137" s="131"/>
      <c r="F137" s="131"/>
      <c r="G137" s="131"/>
      <c r="H137" s="98"/>
      <c r="I137" s="131"/>
    </row>
    <row r="138" spans="1:9" ht="12.75" customHeight="1" x14ac:dyDescent="0.25">
      <c r="A138" s="129"/>
      <c r="B138" s="133"/>
      <c r="C138" s="131"/>
      <c r="D138" s="131"/>
      <c r="E138" s="131"/>
      <c r="F138" s="131"/>
      <c r="G138" s="131"/>
      <c r="H138" s="98"/>
      <c r="I138" s="131"/>
    </row>
    <row r="139" spans="1:9" ht="12.75" customHeight="1" x14ac:dyDescent="0.25">
      <c r="A139" s="129"/>
      <c r="B139" s="133"/>
      <c r="C139" s="131"/>
      <c r="D139" s="131"/>
      <c r="E139" s="131"/>
      <c r="F139" s="131"/>
      <c r="G139" s="131"/>
      <c r="H139" s="98"/>
      <c r="I139" s="131"/>
    </row>
    <row r="140" spans="1:9" ht="12.75" customHeight="1" x14ac:dyDescent="0.25">
      <c r="A140" s="129"/>
      <c r="B140" s="133"/>
      <c r="C140" s="131"/>
      <c r="D140" s="131"/>
      <c r="E140" s="131"/>
      <c r="F140" s="131"/>
      <c r="G140" s="131"/>
      <c r="H140" s="98"/>
      <c r="I140" s="131"/>
    </row>
    <row r="141" spans="1:9" ht="12.75" customHeight="1" x14ac:dyDescent="0.25">
      <c r="A141" s="129"/>
      <c r="B141" s="133"/>
      <c r="C141" s="131"/>
      <c r="D141" s="131"/>
      <c r="E141" s="131"/>
      <c r="F141" s="131"/>
      <c r="G141" s="131"/>
      <c r="H141" s="98"/>
      <c r="I141" s="131"/>
    </row>
    <row r="142" spans="1:9" ht="12.75" customHeight="1" x14ac:dyDescent="0.25">
      <c r="A142" s="129"/>
      <c r="B142" s="133"/>
      <c r="C142" s="131"/>
      <c r="D142" s="131"/>
      <c r="E142" s="131"/>
      <c r="F142" s="131"/>
      <c r="G142" s="131"/>
      <c r="H142" s="98"/>
      <c r="I142" s="131"/>
    </row>
    <row r="143" spans="1:9" ht="12.75" customHeight="1" x14ac:dyDescent="0.25">
      <c r="A143" s="129"/>
      <c r="B143" s="133"/>
      <c r="C143" s="131"/>
      <c r="D143" s="131"/>
      <c r="E143" s="131"/>
      <c r="F143" s="131"/>
      <c r="G143" s="131"/>
      <c r="H143" s="98"/>
      <c r="I143" s="131"/>
    </row>
    <row r="144" spans="1:9" ht="12.75" customHeight="1" x14ac:dyDescent="0.25">
      <c r="A144" s="129"/>
      <c r="B144" s="133"/>
      <c r="C144" s="131"/>
      <c r="D144" s="131"/>
      <c r="E144" s="131"/>
      <c r="F144" s="131"/>
      <c r="G144" s="131"/>
      <c r="H144" s="98"/>
      <c r="I144" s="131"/>
    </row>
    <row r="145" spans="1:9" ht="12.75" customHeight="1" x14ac:dyDescent="0.25">
      <c r="A145" s="129"/>
      <c r="B145" s="133"/>
      <c r="C145" s="131"/>
      <c r="D145" s="131"/>
      <c r="E145" s="131"/>
      <c r="F145" s="131"/>
      <c r="G145" s="131"/>
      <c r="H145" s="98"/>
      <c r="I145" s="131"/>
    </row>
    <row r="146" spans="1:9" ht="12.75" customHeight="1" x14ac:dyDescent="0.25">
      <c r="A146" s="129"/>
      <c r="B146" s="133"/>
      <c r="C146" s="131"/>
      <c r="D146" s="131"/>
      <c r="E146" s="131"/>
      <c r="F146" s="131"/>
      <c r="G146" s="131"/>
      <c r="H146" s="98"/>
      <c r="I146" s="131"/>
    </row>
    <row r="147" spans="1:9" ht="12.75" customHeight="1" x14ac:dyDescent="0.25">
      <c r="A147" s="129"/>
      <c r="B147" s="133"/>
      <c r="C147" s="131"/>
      <c r="D147" s="131"/>
      <c r="E147" s="131"/>
      <c r="F147" s="131"/>
      <c r="G147" s="131"/>
      <c r="H147" s="98"/>
      <c r="I147" s="131"/>
    </row>
    <row r="148" spans="1:9" ht="12.75" customHeight="1" x14ac:dyDescent="0.25">
      <c r="A148" s="129"/>
      <c r="B148" s="133"/>
      <c r="C148" s="131"/>
      <c r="D148" s="131"/>
      <c r="E148" s="131"/>
      <c r="F148" s="131"/>
      <c r="G148" s="131"/>
      <c r="H148" s="98"/>
      <c r="I148" s="131"/>
    </row>
    <row r="149" spans="1:9" ht="12.75" customHeight="1" x14ac:dyDescent="0.25">
      <c r="A149" s="129"/>
      <c r="B149" s="133"/>
      <c r="C149" s="131"/>
      <c r="D149" s="131"/>
      <c r="E149" s="131"/>
      <c r="F149" s="131"/>
      <c r="G149" s="131"/>
      <c r="H149" s="98"/>
      <c r="I149" s="131"/>
    </row>
    <row r="150" spans="1:9" ht="12.75" customHeight="1" x14ac:dyDescent="0.25">
      <c r="A150" s="129"/>
      <c r="B150" s="133"/>
      <c r="C150" s="131"/>
      <c r="D150" s="131"/>
      <c r="E150" s="131"/>
      <c r="F150" s="131"/>
      <c r="G150" s="131"/>
      <c r="H150" s="98"/>
      <c r="I150" s="131"/>
    </row>
    <row r="151" spans="1:9" ht="12.75" customHeight="1" x14ac:dyDescent="0.25">
      <c r="A151" s="129"/>
      <c r="B151" s="133"/>
      <c r="C151" s="131"/>
      <c r="D151" s="131"/>
      <c r="E151" s="131"/>
      <c r="F151" s="131"/>
      <c r="G151" s="131"/>
      <c r="H151" s="98"/>
      <c r="I151" s="131"/>
    </row>
    <row r="152" spans="1:9" ht="12.75" customHeight="1" x14ac:dyDescent="0.25">
      <c r="A152" s="129"/>
      <c r="B152" s="133"/>
      <c r="C152" s="131"/>
      <c r="D152" s="131"/>
      <c r="E152" s="131"/>
      <c r="F152" s="131"/>
      <c r="G152" s="131"/>
      <c r="H152" s="98"/>
      <c r="I152" s="131"/>
    </row>
    <row r="153" spans="1:9" ht="12.75" customHeight="1" x14ac:dyDescent="0.25">
      <c r="A153" s="129"/>
      <c r="B153" s="133"/>
      <c r="C153" s="131"/>
      <c r="D153" s="131"/>
      <c r="E153" s="131"/>
      <c r="F153" s="131"/>
      <c r="G153" s="131"/>
      <c r="H153" s="98"/>
      <c r="I153" s="131"/>
    </row>
    <row r="154" spans="1:9" ht="12.75" customHeight="1" x14ac:dyDescent="0.25">
      <c r="A154" s="129"/>
      <c r="B154" s="133"/>
      <c r="C154" s="131"/>
      <c r="D154" s="131"/>
      <c r="E154" s="131"/>
      <c r="F154" s="131"/>
      <c r="G154" s="131"/>
      <c r="H154" s="98"/>
      <c r="I154" s="131"/>
    </row>
    <row r="155" spans="1:9" ht="12.75" customHeight="1" x14ac:dyDescent="0.25">
      <c r="A155" s="129"/>
      <c r="B155" s="133"/>
      <c r="C155" s="131"/>
      <c r="D155" s="131"/>
      <c r="E155" s="131"/>
      <c r="F155" s="131"/>
      <c r="G155" s="131"/>
      <c r="H155" s="98"/>
      <c r="I155" s="131"/>
    </row>
    <row r="156" spans="1:9" ht="12.75" customHeight="1" x14ac:dyDescent="0.25">
      <c r="A156" s="129"/>
      <c r="B156" s="133"/>
      <c r="C156" s="131"/>
      <c r="D156" s="131"/>
      <c r="E156" s="131"/>
      <c r="F156" s="131"/>
      <c r="G156" s="131"/>
      <c r="H156" s="98"/>
      <c r="I156" s="131"/>
    </row>
    <row r="157" spans="1:9" ht="12.75" customHeight="1" x14ac:dyDescent="0.25">
      <c r="A157" s="129"/>
      <c r="B157" s="133"/>
      <c r="C157" s="131"/>
      <c r="D157" s="131"/>
      <c r="E157" s="131"/>
      <c r="F157" s="131"/>
      <c r="G157" s="131"/>
      <c r="H157" s="98"/>
      <c r="I157" s="131"/>
    </row>
    <row r="158" spans="1:9" ht="12.75" customHeight="1" x14ac:dyDescent="0.25">
      <c r="A158" s="129"/>
      <c r="B158" s="133"/>
      <c r="C158" s="131"/>
      <c r="D158" s="131"/>
      <c r="E158" s="131"/>
      <c r="F158" s="131"/>
      <c r="G158" s="131"/>
      <c r="H158" s="98"/>
      <c r="I158" s="131"/>
    </row>
    <row r="159" spans="1:9" ht="12.75" customHeight="1" x14ac:dyDescent="0.25">
      <c r="A159" s="129"/>
      <c r="B159" s="133"/>
      <c r="C159" s="131"/>
      <c r="D159" s="131"/>
      <c r="E159" s="131"/>
      <c r="F159" s="131"/>
      <c r="G159" s="131"/>
      <c r="H159" s="98"/>
      <c r="I159" s="131"/>
    </row>
    <row r="160" spans="1:9" ht="12.75" customHeight="1" x14ac:dyDescent="0.25">
      <c r="A160" s="129"/>
      <c r="B160" s="133"/>
      <c r="C160" s="131"/>
      <c r="D160" s="131"/>
      <c r="E160" s="131"/>
      <c r="F160" s="131"/>
      <c r="G160" s="131"/>
      <c r="H160" s="98"/>
      <c r="I160" s="131"/>
    </row>
    <row r="161" spans="1:9" ht="12.75" customHeight="1" x14ac:dyDescent="0.25">
      <c r="A161" s="129"/>
      <c r="B161" s="133"/>
      <c r="C161" s="131"/>
      <c r="D161" s="131"/>
      <c r="E161" s="131"/>
      <c r="F161" s="131"/>
      <c r="G161" s="131"/>
      <c r="H161" s="98"/>
      <c r="I161" s="131"/>
    </row>
    <row r="162" spans="1:9" ht="12.75" customHeight="1" x14ac:dyDescent="0.25">
      <c r="A162" s="129"/>
      <c r="B162" s="133"/>
      <c r="C162" s="131"/>
      <c r="D162" s="131"/>
      <c r="E162" s="131"/>
      <c r="F162" s="131"/>
      <c r="G162" s="131"/>
      <c r="H162" s="98"/>
      <c r="I162" s="131"/>
    </row>
    <row r="163" spans="1:9" ht="12.75" customHeight="1" x14ac:dyDescent="0.25">
      <c r="A163" s="129"/>
      <c r="B163" s="133"/>
      <c r="C163" s="131"/>
      <c r="D163" s="131"/>
      <c r="E163" s="131"/>
      <c r="F163" s="131"/>
      <c r="G163" s="131"/>
      <c r="H163" s="98"/>
      <c r="I163" s="131"/>
    </row>
    <row r="164" spans="1:9" ht="12.75" customHeight="1" x14ac:dyDescent="0.25">
      <c r="A164" s="129"/>
      <c r="B164" s="133"/>
      <c r="C164" s="131"/>
      <c r="D164" s="131"/>
      <c r="E164" s="131"/>
      <c r="F164" s="131"/>
      <c r="G164" s="131"/>
      <c r="H164" s="98"/>
      <c r="I164" s="131"/>
    </row>
    <row r="165" spans="1:9" ht="12.75" customHeight="1" x14ac:dyDescent="0.25">
      <c r="A165" s="129"/>
      <c r="B165" s="133"/>
      <c r="C165" s="131"/>
      <c r="D165" s="131"/>
      <c r="E165" s="131"/>
      <c r="F165" s="131"/>
      <c r="G165" s="131"/>
      <c r="H165" s="98"/>
      <c r="I165" s="131"/>
    </row>
    <row r="166" spans="1:9" ht="12.75" customHeight="1" x14ac:dyDescent="0.25">
      <c r="A166" s="129"/>
      <c r="B166" s="133"/>
      <c r="C166" s="131"/>
      <c r="D166" s="131"/>
      <c r="E166" s="131"/>
      <c r="F166" s="131"/>
      <c r="G166" s="131"/>
      <c r="H166" s="98"/>
      <c r="I166" s="131"/>
    </row>
    <row r="167" spans="1:9" ht="12.75" customHeight="1" x14ac:dyDescent="0.25">
      <c r="A167" s="129"/>
      <c r="B167" s="133"/>
      <c r="C167" s="131"/>
      <c r="D167" s="131"/>
      <c r="E167" s="131"/>
      <c r="F167" s="131"/>
      <c r="G167" s="131"/>
      <c r="H167" s="98"/>
      <c r="I167" s="131"/>
    </row>
    <row r="168" spans="1:9" ht="12.75" customHeight="1" x14ac:dyDescent="0.25">
      <c r="A168" s="129"/>
      <c r="B168" s="133"/>
      <c r="C168" s="131"/>
      <c r="D168" s="131"/>
      <c r="E168" s="131"/>
      <c r="F168" s="131"/>
      <c r="G168" s="131"/>
      <c r="H168" s="98"/>
      <c r="I168" s="131"/>
    </row>
    <row r="169" spans="1:9" ht="12.75" customHeight="1" x14ac:dyDescent="0.25">
      <c r="A169" s="129"/>
      <c r="B169" s="133"/>
      <c r="C169" s="131"/>
      <c r="D169" s="131"/>
      <c r="E169" s="131"/>
      <c r="F169" s="131"/>
      <c r="G169" s="131"/>
      <c r="H169" s="98"/>
      <c r="I169" s="131"/>
    </row>
    <row r="170" spans="1:9" ht="12.75" customHeight="1" x14ac:dyDescent="0.25">
      <c r="A170" s="129"/>
      <c r="B170" s="133"/>
      <c r="C170" s="131"/>
      <c r="D170" s="131"/>
      <c r="E170" s="131"/>
      <c r="F170" s="131"/>
      <c r="G170" s="131"/>
      <c r="H170" s="98"/>
      <c r="I170" s="131"/>
    </row>
    <row r="171" spans="1:9" ht="12.75" customHeight="1" x14ac:dyDescent="0.25">
      <c r="A171" s="129"/>
      <c r="B171" s="133"/>
      <c r="C171" s="131"/>
      <c r="D171" s="131"/>
      <c r="E171" s="131"/>
      <c r="F171" s="131"/>
      <c r="G171" s="131"/>
      <c r="H171" s="98"/>
      <c r="I171" s="131"/>
    </row>
    <row r="172" spans="1:9" ht="12.75" customHeight="1" x14ac:dyDescent="0.25">
      <c r="A172" s="129"/>
      <c r="B172" s="133"/>
      <c r="C172" s="131"/>
      <c r="D172" s="131"/>
      <c r="E172" s="131"/>
      <c r="F172" s="131"/>
      <c r="G172" s="131"/>
      <c r="H172" s="98"/>
      <c r="I172" s="131"/>
    </row>
    <row r="173" spans="1:9" ht="12.75" customHeight="1" x14ac:dyDescent="0.25">
      <c r="A173" s="129"/>
      <c r="B173" s="133"/>
      <c r="C173" s="131"/>
      <c r="D173" s="131"/>
      <c r="E173" s="131"/>
      <c r="F173" s="131"/>
      <c r="G173" s="131"/>
      <c r="H173" s="98"/>
      <c r="I173" s="131"/>
    </row>
    <row r="174" spans="1:9" ht="12.75" customHeight="1" x14ac:dyDescent="0.25">
      <c r="A174" s="129"/>
      <c r="B174" s="133"/>
      <c r="C174" s="131"/>
      <c r="D174" s="131"/>
      <c r="E174" s="131"/>
      <c r="F174" s="131"/>
      <c r="G174" s="131"/>
      <c r="H174" s="98"/>
      <c r="I174" s="131"/>
    </row>
    <row r="175" spans="1:9" ht="12.75" customHeight="1" x14ac:dyDescent="0.25">
      <c r="A175" s="129"/>
      <c r="B175" s="133"/>
      <c r="C175" s="131"/>
      <c r="D175" s="131"/>
      <c r="E175" s="131"/>
      <c r="F175" s="131"/>
      <c r="G175" s="131"/>
      <c r="H175" s="98"/>
      <c r="I175" s="131"/>
    </row>
    <row r="176" spans="1:9" ht="12.75" customHeight="1" x14ac:dyDescent="0.25">
      <c r="A176" s="129"/>
      <c r="B176" s="133"/>
      <c r="C176" s="131"/>
      <c r="D176" s="131"/>
      <c r="E176" s="131"/>
      <c r="F176" s="131"/>
      <c r="G176" s="131"/>
      <c r="H176" s="98"/>
      <c r="I176" s="131"/>
    </row>
    <row r="177" spans="1:9" ht="12.75" customHeight="1" x14ac:dyDescent="0.25">
      <c r="A177" s="129"/>
      <c r="B177" s="133"/>
      <c r="C177" s="131"/>
      <c r="D177" s="131"/>
      <c r="E177" s="131"/>
      <c r="F177" s="131"/>
      <c r="G177" s="131"/>
      <c r="H177" s="98"/>
      <c r="I177" s="131"/>
    </row>
    <row r="178" spans="1:9" ht="12.75" customHeight="1" x14ac:dyDescent="0.25">
      <c r="A178" s="129"/>
      <c r="B178" s="133"/>
      <c r="C178" s="131"/>
      <c r="D178" s="131"/>
      <c r="E178" s="131"/>
      <c r="F178" s="131"/>
      <c r="G178" s="131"/>
      <c r="H178" s="98"/>
      <c r="I178" s="131"/>
    </row>
    <row r="179" spans="1:9" ht="12.75" customHeight="1" x14ac:dyDescent="0.25">
      <c r="A179" s="129"/>
      <c r="B179" s="133"/>
      <c r="C179" s="131"/>
      <c r="D179" s="131"/>
      <c r="E179" s="131"/>
      <c r="F179" s="131"/>
      <c r="G179" s="131"/>
      <c r="H179" s="98"/>
      <c r="I179" s="131"/>
    </row>
    <row r="180" spans="1:9" ht="12.75" customHeight="1" x14ac:dyDescent="0.25">
      <c r="A180" s="129"/>
      <c r="B180" s="133"/>
      <c r="C180" s="131"/>
      <c r="D180" s="131"/>
      <c r="E180" s="131"/>
      <c r="F180" s="131"/>
      <c r="G180" s="131"/>
      <c r="H180" s="98"/>
      <c r="I180" s="131"/>
    </row>
    <row r="181" spans="1:9" ht="12.75" customHeight="1" x14ac:dyDescent="0.25">
      <c r="A181" s="129"/>
      <c r="B181" s="133"/>
      <c r="C181" s="131"/>
      <c r="D181" s="131"/>
      <c r="E181" s="131"/>
      <c r="F181" s="131"/>
      <c r="G181" s="131"/>
      <c r="H181" s="98"/>
      <c r="I181" s="131"/>
    </row>
    <row r="182" spans="1:9" ht="12.75" customHeight="1" x14ac:dyDescent="0.25">
      <c r="A182" s="129"/>
      <c r="B182" s="133"/>
      <c r="C182" s="131"/>
      <c r="D182" s="131"/>
      <c r="E182" s="131"/>
      <c r="F182" s="131"/>
      <c r="G182" s="131"/>
      <c r="H182" s="98"/>
      <c r="I182" s="131"/>
    </row>
    <row r="183" spans="1:9" ht="12.75" customHeight="1" x14ac:dyDescent="0.25">
      <c r="A183" s="129"/>
      <c r="B183" s="133"/>
      <c r="C183" s="131"/>
      <c r="D183" s="131"/>
      <c r="E183" s="131"/>
      <c r="F183" s="131"/>
      <c r="G183" s="131"/>
      <c r="H183" s="98"/>
      <c r="I183" s="131"/>
    </row>
    <row r="184" spans="1:9" ht="12.75" customHeight="1" x14ac:dyDescent="0.25">
      <c r="A184" s="129"/>
      <c r="B184" s="133"/>
      <c r="C184" s="131"/>
      <c r="D184" s="131"/>
      <c r="E184" s="131"/>
      <c r="F184" s="131"/>
      <c r="G184" s="131"/>
      <c r="H184" s="98"/>
      <c r="I184" s="131"/>
    </row>
    <row r="185" spans="1:9" ht="12.75" customHeight="1" x14ac:dyDescent="0.25">
      <c r="A185" s="129"/>
      <c r="B185" s="133"/>
      <c r="C185" s="131"/>
      <c r="D185" s="131"/>
      <c r="E185" s="131"/>
      <c r="F185" s="131"/>
      <c r="G185" s="131"/>
      <c r="H185" s="98"/>
      <c r="I185" s="131"/>
    </row>
    <row r="186" spans="1:9" ht="12.75" customHeight="1" x14ac:dyDescent="0.25">
      <c r="A186" s="129"/>
      <c r="B186" s="133"/>
      <c r="C186" s="131"/>
      <c r="D186" s="131"/>
      <c r="E186" s="131"/>
      <c r="F186" s="131"/>
      <c r="G186" s="131"/>
      <c r="H186" s="98"/>
      <c r="I186" s="131"/>
    </row>
    <row r="187" spans="1:9" ht="12.75" customHeight="1" x14ac:dyDescent="0.25">
      <c r="A187" s="129"/>
      <c r="B187" s="133"/>
      <c r="C187" s="131"/>
      <c r="D187" s="131"/>
      <c r="E187" s="131"/>
      <c r="F187" s="131"/>
      <c r="G187" s="131"/>
      <c r="H187" s="98"/>
      <c r="I187" s="131"/>
    </row>
    <row r="188" spans="1:9" ht="12.75" customHeight="1" x14ac:dyDescent="0.25">
      <c r="A188" s="129"/>
      <c r="B188" s="133"/>
      <c r="C188" s="131"/>
      <c r="D188" s="131"/>
      <c r="E188" s="131"/>
      <c r="F188" s="131"/>
      <c r="G188" s="131"/>
      <c r="H188" s="98"/>
      <c r="I188" s="131"/>
    </row>
    <row r="189" spans="1:9" ht="12.75" customHeight="1" x14ac:dyDescent="0.25">
      <c r="A189" s="129"/>
      <c r="B189" s="133"/>
      <c r="C189" s="131"/>
      <c r="D189" s="131"/>
      <c r="E189" s="131"/>
      <c r="F189" s="131"/>
      <c r="G189" s="131"/>
      <c r="H189" s="98"/>
      <c r="I189" s="131"/>
    </row>
    <row r="190" spans="1:9" ht="12.75" customHeight="1" x14ac:dyDescent="0.25">
      <c r="A190" s="129"/>
      <c r="B190" s="133"/>
      <c r="C190" s="131"/>
      <c r="D190" s="131"/>
      <c r="E190" s="131"/>
      <c r="F190" s="131"/>
      <c r="G190" s="131"/>
      <c r="H190" s="98"/>
      <c r="I190" s="131"/>
    </row>
    <row r="191" spans="1:9" ht="12.75" customHeight="1" x14ac:dyDescent="0.25">
      <c r="A191" s="129"/>
      <c r="B191" s="133"/>
      <c r="C191" s="131"/>
      <c r="D191" s="131"/>
      <c r="E191" s="131"/>
      <c r="F191" s="131"/>
      <c r="G191" s="131"/>
      <c r="H191" s="98"/>
      <c r="I191" s="131"/>
    </row>
    <row r="192" spans="1:9" ht="12.75" customHeight="1" x14ac:dyDescent="0.25">
      <c r="A192" s="129"/>
      <c r="B192" s="133"/>
      <c r="C192" s="131"/>
      <c r="D192" s="131"/>
      <c r="E192" s="131"/>
      <c r="F192" s="131"/>
      <c r="G192" s="131"/>
      <c r="H192" s="98"/>
      <c r="I192" s="131"/>
    </row>
    <row r="193" spans="1:9" ht="12.75" customHeight="1" x14ac:dyDescent="0.25">
      <c r="A193" s="129"/>
      <c r="B193" s="133"/>
      <c r="C193" s="131"/>
      <c r="D193" s="131"/>
      <c r="E193" s="131"/>
      <c r="F193" s="131"/>
      <c r="G193" s="131"/>
      <c r="H193" s="98"/>
      <c r="I193" s="131"/>
    </row>
    <row r="194" spans="1:9" ht="12.75" customHeight="1" x14ac:dyDescent="0.25">
      <c r="A194" s="129"/>
      <c r="B194" s="133"/>
      <c r="C194" s="131"/>
      <c r="D194" s="131"/>
      <c r="E194" s="131"/>
      <c r="F194" s="131"/>
      <c r="G194" s="131"/>
      <c r="H194" s="98"/>
      <c r="I194" s="131"/>
    </row>
    <row r="195" spans="1:9" ht="12.75" customHeight="1" x14ac:dyDescent="0.25">
      <c r="A195" s="129"/>
      <c r="B195" s="133"/>
      <c r="C195" s="131"/>
      <c r="D195" s="131"/>
      <c r="E195" s="131"/>
      <c r="F195" s="131"/>
      <c r="G195" s="131"/>
      <c r="H195" s="98"/>
      <c r="I195" s="131"/>
    </row>
    <row r="196" spans="1:9" ht="12.75" customHeight="1" x14ac:dyDescent="0.25">
      <c r="A196" s="129"/>
      <c r="B196" s="133"/>
      <c r="C196" s="131"/>
      <c r="D196" s="131"/>
      <c r="E196" s="131"/>
      <c r="F196" s="131"/>
      <c r="G196" s="131"/>
      <c r="H196" s="98"/>
      <c r="I196" s="131"/>
    </row>
    <row r="197" spans="1:9" ht="12.75" customHeight="1" x14ac:dyDescent="0.25">
      <c r="A197" s="129"/>
      <c r="B197" s="133"/>
      <c r="C197" s="131"/>
      <c r="D197" s="131"/>
      <c r="E197" s="131"/>
      <c r="F197" s="131"/>
      <c r="G197" s="131"/>
      <c r="H197" s="98"/>
      <c r="I197" s="131"/>
    </row>
    <row r="198" spans="1:9" ht="12.75" customHeight="1" x14ac:dyDescent="0.25">
      <c r="A198" s="129"/>
      <c r="B198" s="133"/>
      <c r="C198" s="131"/>
      <c r="D198" s="131"/>
      <c r="E198" s="131"/>
      <c r="F198" s="131"/>
      <c r="G198" s="131"/>
      <c r="H198" s="98"/>
      <c r="I198" s="131"/>
    </row>
    <row r="199" spans="1:9" ht="12.75" customHeight="1" x14ac:dyDescent="0.25">
      <c r="A199" s="129"/>
      <c r="B199" s="133"/>
      <c r="C199" s="131"/>
      <c r="D199" s="131"/>
      <c r="E199" s="131"/>
      <c r="F199" s="131"/>
      <c r="G199" s="131"/>
      <c r="H199" s="98"/>
      <c r="I199" s="131"/>
    </row>
    <row r="200" spans="1:9" ht="12.75" customHeight="1" x14ac:dyDescent="0.25">
      <c r="A200" s="129"/>
      <c r="B200" s="133"/>
      <c r="C200" s="131"/>
      <c r="D200" s="131"/>
      <c r="E200" s="131"/>
      <c r="F200" s="131"/>
      <c r="G200" s="131"/>
      <c r="H200" s="98"/>
      <c r="I200" s="131"/>
    </row>
    <row r="201" spans="1:9" ht="12.75" customHeight="1" x14ac:dyDescent="0.25">
      <c r="A201" s="129"/>
      <c r="B201" s="133"/>
      <c r="C201" s="131"/>
      <c r="D201" s="131"/>
      <c r="E201" s="131"/>
      <c r="F201" s="131"/>
      <c r="G201" s="131"/>
      <c r="H201" s="98"/>
      <c r="I201" s="131"/>
    </row>
    <row r="202" spans="1:9" ht="12.75" customHeight="1" x14ac:dyDescent="0.25">
      <c r="A202" s="129"/>
      <c r="B202" s="133"/>
      <c r="C202" s="131"/>
      <c r="D202" s="131"/>
      <c r="E202" s="131"/>
      <c r="F202" s="131"/>
      <c r="G202" s="131"/>
      <c r="H202" s="98"/>
      <c r="I202" s="131"/>
    </row>
    <row r="203" spans="1:9" ht="12.75" customHeight="1" x14ac:dyDescent="0.25">
      <c r="A203" s="129"/>
      <c r="B203" s="133"/>
      <c r="C203" s="131"/>
      <c r="D203" s="131"/>
      <c r="E203" s="131"/>
      <c r="F203" s="131"/>
      <c r="G203" s="131"/>
      <c r="H203" s="98"/>
      <c r="I203" s="131"/>
    </row>
    <row r="204" spans="1:9" ht="12.75" customHeight="1" x14ac:dyDescent="0.25">
      <c r="A204" s="129"/>
      <c r="B204" s="133"/>
      <c r="C204" s="131"/>
      <c r="D204" s="131"/>
      <c r="E204" s="131"/>
      <c r="F204" s="131"/>
      <c r="G204" s="131"/>
      <c r="H204" s="98"/>
      <c r="I204" s="131"/>
    </row>
    <row r="205" spans="1:9" ht="12.75" customHeight="1" x14ac:dyDescent="0.25">
      <c r="A205" s="129"/>
      <c r="B205" s="133"/>
      <c r="C205" s="131"/>
      <c r="D205" s="131"/>
      <c r="E205" s="131"/>
      <c r="F205" s="131"/>
      <c r="G205" s="131"/>
      <c r="H205" s="98"/>
      <c r="I205" s="131"/>
    </row>
    <row r="206" spans="1:9" ht="12.75" customHeight="1" x14ac:dyDescent="0.25">
      <c r="A206" s="129"/>
      <c r="B206" s="133"/>
      <c r="C206" s="131"/>
      <c r="D206" s="131"/>
      <c r="E206" s="131"/>
      <c r="F206" s="131"/>
      <c r="G206" s="131"/>
      <c r="H206" s="98"/>
      <c r="I206" s="131"/>
    </row>
    <row r="207" spans="1:9" ht="12.75" customHeight="1" x14ac:dyDescent="0.25">
      <c r="A207" s="129"/>
      <c r="B207" s="133"/>
      <c r="C207" s="131"/>
      <c r="D207" s="131"/>
      <c r="E207" s="131"/>
      <c r="F207" s="131"/>
      <c r="G207" s="131"/>
      <c r="H207" s="98"/>
      <c r="I207" s="131"/>
    </row>
    <row r="208" spans="1:9" ht="12.75" customHeight="1" x14ac:dyDescent="0.25">
      <c r="A208" s="129"/>
      <c r="B208" s="133"/>
      <c r="C208" s="131"/>
      <c r="D208" s="131"/>
      <c r="E208" s="131"/>
      <c r="F208" s="131"/>
      <c r="G208" s="131"/>
      <c r="H208" s="98"/>
      <c r="I208" s="131"/>
    </row>
    <row r="209" spans="1:9" ht="12.75" customHeight="1" x14ac:dyDescent="0.25">
      <c r="A209" s="129"/>
      <c r="B209" s="133"/>
      <c r="C209" s="131"/>
      <c r="D209" s="131"/>
      <c r="E209" s="131"/>
      <c r="F209" s="131"/>
      <c r="G209" s="131"/>
      <c r="H209" s="98"/>
      <c r="I209" s="131"/>
    </row>
    <row r="210" spans="1:9" ht="12.75" customHeight="1" x14ac:dyDescent="0.25">
      <c r="A210" s="129"/>
      <c r="B210" s="133"/>
      <c r="C210" s="131"/>
      <c r="D210" s="131"/>
      <c r="E210" s="131"/>
      <c r="F210" s="131"/>
      <c r="G210" s="131"/>
      <c r="H210" s="98"/>
      <c r="I210" s="131"/>
    </row>
    <row r="211" spans="1:9" ht="12.75" customHeight="1" x14ac:dyDescent="0.25">
      <c r="A211" s="129"/>
      <c r="B211" s="133"/>
      <c r="C211" s="131"/>
      <c r="D211" s="131"/>
      <c r="E211" s="131"/>
      <c r="F211" s="131"/>
      <c r="G211" s="131"/>
      <c r="H211" s="98"/>
      <c r="I211" s="131"/>
    </row>
    <row r="212" spans="1:9" ht="12.75" customHeight="1" x14ac:dyDescent="0.25">
      <c r="A212" s="129"/>
      <c r="B212" s="133"/>
      <c r="C212" s="131"/>
      <c r="D212" s="131"/>
      <c r="E212" s="131"/>
      <c r="F212" s="131"/>
      <c r="G212" s="131"/>
      <c r="H212" s="98"/>
      <c r="I212" s="131"/>
    </row>
    <row r="213" spans="1:9" ht="12.75" customHeight="1" x14ac:dyDescent="0.25">
      <c r="A213" s="129"/>
      <c r="B213" s="133"/>
      <c r="C213" s="131"/>
      <c r="D213" s="131"/>
      <c r="E213" s="131"/>
      <c r="F213" s="131"/>
      <c r="G213" s="131"/>
      <c r="H213" s="98"/>
      <c r="I213" s="131"/>
    </row>
    <row r="214" spans="1:9" ht="12.75" customHeight="1" x14ac:dyDescent="0.25">
      <c r="A214" s="129"/>
      <c r="B214" s="133"/>
      <c r="C214" s="131"/>
      <c r="D214" s="131"/>
      <c r="E214" s="131"/>
      <c r="F214" s="131"/>
      <c r="G214" s="131"/>
      <c r="H214" s="98"/>
      <c r="I214" s="131"/>
    </row>
    <row r="215" spans="1:9" ht="12.75" customHeight="1" x14ac:dyDescent="0.25">
      <c r="A215" s="129"/>
      <c r="B215" s="133"/>
      <c r="C215" s="131"/>
      <c r="D215" s="131"/>
      <c r="E215" s="131"/>
      <c r="F215" s="131"/>
      <c r="G215" s="131"/>
      <c r="H215" s="98"/>
      <c r="I215" s="131"/>
    </row>
    <row r="216" spans="1:9" ht="12.75" customHeight="1" x14ac:dyDescent="0.25">
      <c r="A216" s="129"/>
      <c r="B216" s="133"/>
      <c r="C216" s="131"/>
      <c r="D216" s="131"/>
      <c r="E216" s="131"/>
      <c r="F216" s="131"/>
      <c r="G216" s="131"/>
      <c r="H216" s="98"/>
      <c r="I216" s="131"/>
    </row>
    <row r="217" spans="1:9" ht="12.75" customHeight="1" x14ac:dyDescent="0.25">
      <c r="A217" s="129"/>
      <c r="B217" s="133"/>
      <c r="C217" s="131"/>
      <c r="D217" s="131"/>
      <c r="E217" s="131"/>
      <c r="F217" s="131"/>
      <c r="G217" s="131"/>
      <c r="H217" s="98"/>
      <c r="I217" s="131"/>
    </row>
    <row r="218" spans="1:9" ht="12.75" customHeight="1" x14ac:dyDescent="0.25">
      <c r="A218" s="129"/>
      <c r="B218" s="133"/>
      <c r="C218" s="131"/>
      <c r="D218" s="131"/>
      <c r="E218" s="131"/>
      <c r="F218" s="131"/>
      <c r="G218" s="131"/>
      <c r="H218" s="98"/>
      <c r="I218" s="131"/>
    </row>
    <row r="219" spans="1:9" ht="12.75" customHeight="1" x14ac:dyDescent="0.25">
      <c r="A219" s="129"/>
      <c r="B219" s="133"/>
      <c r="C219" s="131"/>
      <c r="D219" s="131"/>
      <c r="E219" s="131"/>
      <c r="F219" s="131"/>
      <c r="G219" s="131"/>
      <c r="H219" s="98"/>
      <c r="I219" s="131"/>
    </row>
    <row r="220" spans="1:9" ht="12.75" customHeight="1" x14ac:dyDescent="0.25">
      <c r="A220" s="129"/>
      <c r="B220" s="133"/>
      <c r="C220" s="131"/>
      <c r="D220" s="131"/>
      <c r="E220" s="131"/>
      <c r="F220" s="131"/>
      <c r="G220" s="131"/>
      <c r="H220" s="98"/>
      <c r="I220" s="131"/>
    </row>
    <row r="221" spans="1:9" ht="12.75" customHeight="1" x14ac:dyDescent="0.25">
      <c r="A221" s="129"/>
      <c r="B221" s="133"/>
      <c r="C221" s="131"/>
      <c r="D221" s="131"/>
      <c r="E221" s="131"/>
      <c r="F221" s="131"/>
      <c r="G221" s="131"/>
      <c r="H221" s="98"/>
      <c r="I221" s="131"/>
    </row>
    <row r="222" spans="1:9" ht="12.75" customHeight="1" x14ac:dyDescent="0.25">
      <c r="A222" s="129"/>
      <c r="B222" s="133"/>
      <c r="C222" s="131"/>
      <c r="D222" s="131"/>
      <c r="E222" s="131"/>
      <c r="F222" s="131"/>
      <c r="G222" s="131"/>
      <c r="H222" s="98"/>
      <c r="I222" s="131"/>
    </row>
    <row r="223" spans="1:9" ht="12.75" customHeight="1" x14ac:dyDescent="0.25">
      <c r="A223" s="129"/>
      <c r="B223" s="133"/>
      <c r="C223" s="131"/>
      <c r="D223" s="131"/>
      <c r="E223" s="131"/>
      <c r="F223" s="131"/>
      <c r="G223" s="131"/>
      <c r="H223" s="98"/>
      <c r="I223" s="131"/>
    </row>
    <row r="224" spans="1:9" ht="12.75" customHeight="1" x14ac:dyDescent="0.25">
      <c r="A224" s="129"/>
      <c r="B224" s="133"/>
      <c r="C224" s="131"/>
      <c r="D224" s="131"/>
      <c r="E224" s="131"/>
      <c r="F224" s="131"/>
      <c r="G224" s="131"/>
      <c r="H224" s="98"/>
      <c r="I224" s="131"/>
    </row>
    <row r="225" spans="1:9" ht="12.75" customHeight="1" x14ac:dyDescent="0.25">
      <c r="A225" s="129"/>
      <c r="B225" s="133"/>
      <c r="C225" s="131"/>
      <c r="D225" s="131"/>
      <c r="E225" s="131"/>
      <c r="F225" s="131"/>
      <c r="G225" s="131"/>
      <c r="H225" s="98"/>
      <c r="I225" s="131"/>
    </row>
    <row r="226" spans="1:9" ht="12.75" customHeight="1" x14ac:dyDescent="0.25">
      <c r="A226" s="129"/>
      <c r="B226" s="133"/>
      <c r="C226" s="131"/>
      <c r="D226" s="131"/>
      <c r="E226" s="131"/>
      <c r="F226" s="131"/>
      <c r="G226" s="131"/>
      <c r="H226" s="98"/>
      <c r="I226" s="131"/>
    </row>
    <row r="227" spans="1:9" ht="12.75" customHeight="1" x14ac:dyDescent="0.25">
      <c r="A227" s="129"/>
      <c r="B227" s="133"/>
      <c r="C227" s="131"/>
      <c r="D227" s="131"/>
      <c r="E227" s="131"/>
      <c r="F227" s="131"/>
      <c r="G227" s="131"/>
      <c r="H227" s="98"/>
      <c r="I227" s="131"/>
    </row>
    <row r="228" spans="1:9" ht="12.75" customHeight="1" x14ac:dyDescent="0.25">
      <c r="A228" s="129"/>
      <c r="B228" s="133"/>
      <c r="C228" s="131"/>
      <c r="D228" s="131"/>
      <c r="E228" s="131"/>
      <c r="F228" s="131"/>
      <c r="G228" s="131"/>
      <c r="H228" s="98"/>
      <c r="I228" s="131"/>
    </row>
    <row r="229" spans="1:9" ht="12.75" customHeight="1" x14ac:dyDescent="0.25">
      <c r="A229" s="129"/>
      <c r="B229" s="133"/>
      <c r="C229" s="131"/>
      <c r="D229" s="131"/>
      <c r="E229" s="131"/>
      <c r="F229" s="131"/>
      <c r="G229" s="131"/>
      <c r="H229" s="98"/>
      <c r="I229" s="131"/>
    </row>
    <row r="230" spans="1:9" ht="12.75" customHeight="1" x14ac:dyDescent="0.25">
      <c r="A230" s="129"/>
      <c r="B230" s="133"/>
      <c r="C230" s="131"/>
      <c r="D230" s="131"/>
      <c r="E230" s="131"/>
      <c r="F230" s="131"/>
      <c r="G230" s="131"/>
      <c r="H230" s="98"/>
      <c r="I230" s="131"/>
    </row>
    <row r="231" spans="1:9" ht="12.75" customHeight="1" x14ac:dyDescent="0.25">
      <c r="A231" s="129"/>
      <c r="B231" s="133"/>
      <c r="C231" s="131"/>
      <c r="D231" s="131"/>
      <c r="E231" s="131"/>
      <c r="F231" s="131"/>
      <c r="G231" s="131"/>
      <c r="H231" s="98"/>
      <c r="I231" s="131"/>
    </row>
    <row r="232" spans="1:9" ht="12.75" customHeight="1" x14ac:dyDescent="0.25">
      <c r="A232" s="129"/>
      <c r="B232" s="133"/>
      <c r="C232" s="131"/>
      <c r="D232" s="131"/>
      <c r="E232" s="131"/>
      <c r="F232" s="131"/>
      <c r="G232" s="131"/>
      <c r="H232" s="98"/>
      <c r="I232" s="131"/>
    </row>
    <row r="233" spans="1:9" ht="12.75" customHeight="1" x14ac:dyDescent="0.25">
      <c r="A233" s="129"/>
      <c r="B233" s="133"/>
      <c r="C233" s="131"/>
      <c r="D233" s="131"/>
      <c r="E233" s="131"/>
      <c r="F233" s="131"/>
      <c r="G233" s="131"/>
      <c r="H233" s="98"/>
      <c r="I233" s="131"/>
    </row>
    <row r="234" spans="1:9" ht="12.75" customHeight="1" x14ac:dyDescent="0.25">
      <c r="A234" s="129"/>
      <c r="B234" s="133"/>
      <c r="C234" s="131"/>
      <c r="D234" s="131"/>
      <c r="E234" s="131"/>
      <c r="F234" s="131"/>
      <c r="G234" s="131"/>
      <c r="H234" s="98"/>
      <c r="I234" s="131"/>
    </row>
    <row r="235" spans="1:9" ht="12.75" customHeight="1" x14ac:dyDescent="0.25">
      <c r="A235" s="129"/>
      <c r="B235" s="133"/>
      <c r="C235" s="131"/>
      <c r="D235" s="131"/>
      <c r="E235" s="131"/>
      <c r="F235" s="131"/>
      <c r="G235" s="131"/>
      <c r="H235" s="98"/>
      <c r="I235" s="131"/>
    </row>
    <row r="236" spans="1:9" ht="12.75" customHeight="1" x14ac:dyDescent="0.25">
      <c r="A236" s="129"/>
      <c r="B236" s="133"/>
      <c r="C236" s="131"/>
      <c r="D236" s="131"/>
      <c r="E236" s="131"/>
      <c r="F236" s="131"/>
      <c r="G236" s="131"/>
      <c r="H236" s="98"/>
      <c r="I236" s="131"/>
    </row>
    <row r="237" spans="1:9" ht="12.75" customHeight="1" x14ac:dyDescent="0.25">
      <c r="A237" s="129"/>
      <c r="B237" s="133"/>
      <c r="C237" s="131"/>
      <c r="D237" s="131"/>
      <c r="E237" s="131"/>
      <c r="F237" s="131"/>
      <c r="G237" s="131"/>
      <c r="H237" s="98"/>
      <c r="I237" s="131"/>
    </row>
    <row r="238" spans="1:9" ht="12.75" customHeight="1" x14ac:dyDescent="0.25">
      <c r="A238" s="129"/>
      <c r="B238" s="133"/>
      <c r="C238" s="131"/>
      <c r="D238" s="131"/>
      <c r="E238" s="131"/>
      <c r="F238" s="131"/>
      <c r="G238" s="131"/>
      <c r="H238" s="98"/>
      <c r="I238" s="131"/>
    </row>
    <row r="239" spans="1:9" ht="12.75" customHeight="1" x14ac:dyDescent="0.25">
      <c r="A239" s="129"/>
      <c r="B239" s="133"/>
      <c r="C239" s="131"/>
      <c r="D239" s="131"/>
      <c r="E239" s="131"/>
      <c r="F239" s="131"/>
      <c r="G239" s="131"/>
      <c r="H239" s="98"/>
      <c r="I239" s="131"/>
    </row>
    <row r="240" spans="1:9" ht="12.75" customHeight="1" x14ac:dyDescent="0.25">
      <c r="A240" s="129"/>
      <c r="B240" s="133"/>
      <c r="C240" s="131"/>
      <c r="D240" s="131"/>
      <c r="E240" s="131"/>
      <c r="F240" s="131"/>
      <c r="G240" s="131"/>
      <c r="H240" s="98"/>
      <c r="I240" s="131"/>
    </row>
    <row r="241" spans="1:9" ht="12.75" customHeight="1" x14ac:dyDescent="0.25">
      <c r="A241" s="129"/>
      <c r="B241" s="133"/>
      <c r="C241" s="131"/>
      <c r="D241" s="131"/>
      <c r="E241" s="131"/>
      <c r="F241" s="131"/>
      <c r="G241" s="131"/>
      <c r="H241" s="98"/>
      <c r="I241" s="131"/>
    </row>
    <row r="242" spans="1:9" ht="12.75" customHeight="1" x14ac:dyDescent="0.25">
      <c r="A242" s="129"/>
      <c r="B242" s="133"/>
      <c r="C242" s="131"/>
      <c r="D242" s="131"/>
      <c r="E242" s="131"/>
      <c r="F242" s="131"/>
      <c r="G242" s="131"/>
      <c r="H242" s="98"/>
      <c r="I242" s="131"/>
    </row>
    <row r="243" spans="1:9" ht="12.75" customHeight="1" x14ac:dyDescent="0.25">
      <c r="A243" s="129"/>
      <c r="B243" s="133"/>
      <c r="C243" s="131"/>
      <c r="D243" s="131"/>
      <c r="E243" s="131"/>
      <c r="F243" s="131"/>
      <c r="G243" s="131"/>
      <c r="H243" s="98"/>
      <c r="I243" s="131"/>
    </row>
    <row r="244" spans="1:9" ht="12.75" customHeight="1" x14ac:dyDescent="0.25">
      <c r="A244" s="129"/>
      <c r="B244" s="133"/>
      <c r="C244" s="131"/>
      <c r="D244" s="131"/>
      <c r="E244" s="131"/>
      <c r="F244" s="131"/>
      <c r="G244" s="131"/>
      <c r="H244" s="98"/>
      <c r="I244" s="131"/>
    </row>
    <row r="245" spans="1:9" ht="12.75" customHeight="1" x14ac:dyDescent="0.25">
      <c r="A245" s="129"/>
      <c r="B245" s="133"/>
      <c r="C245" s="131"/>
      <c r="D245" s="131"/>
      <c r="E245" s="131"/>
      <c r="F245" s="131"/>
      <c r="G245" s="131"/>
      <c r="H245" s="98"/>
      <c r="I245" s="131"/>
    </row>
    <row r="246" spans="1:9" ht="12.75" customHeight="1" x14ac:dyDescent="0.25">
      <c r="A246" s="129"/>
      <c r="B246" s="133"/>
      <c r="C246" s="131"/>
      <c r="D246" s="131"/>
      <c r="E246" s="131"/>
      <c r="F246" s="131"/>
      <c r="G246" s="131"/>
      <c r="H246" s="98"/>
      <c r="I246" s="131"/>
    </row>
    <row r="247" spans="1:9" ht="12.75" customHeight="1" x14ac:dyDescent="0.25">
      <c r="A247" s="129"/>
      <c r="B247" s="133"/>
      <c r="C247" s="131"/>
      <c r="D247" s="131"/>
      <c r="E247" s="131"/>
      <c r="F247" s="131"/>
      <c r="G247" s="131"/>
      <c r="H247" s="98"/>
      <c r="I247" s="131"/>
    </row>
    <row r="248" spans="1:9" ht="12.75" customHeight="1" x14ac:dyDescent="0.25">
      <c r="A248" s="129"/>
      <c r="B248" s="133"/>
      <c r="C248" s="131"/>
      <c r="D248" s="131"/>
      <c r="E248" s="131"/>
      <c r="F248" s="131"/>
      <c r="G248" s="131"/>
      <c r="H248" s="98"/>
      <c r="I248" s="131"/>
    </row>
    <row r="249" spans="1:9" ht="12.75" customHeight="1" x14ac:dyDescent="0.25">
      <c r="A249" s="129"/>
      <c r="B249" s="133"/>
      <c r="C249" s="131"/>
      <c r="D249" s="131"/>
      <c r="E249" s="131"/>
      <c r="F249" s="131"/>
      <c r="G249" s="131"/>
      <c r="H249" s="98"/>
      <c r="I249" s="131"/>
    </row>
    <row r="250" spans="1:9" ht="12.75" customHeight="1" x14ac:dyDescent="0.25">
      <c r="A250" s="129"/>
      <c r="B250" s="133"/>
      <c r="C250" s="131"/>
      <c r="D250" s="131"/>
      <c r="E250" s="131"/>
      <c r="F250" s="131"/>
      <c r="G250" s="131"/>
      <c r="H250" s="98"/>
      <c r="I250" s="131"/>
    </row>
    <row r="251" spans="1:9" ht="12.75" customHeight="1" x14ac:dyDescent="0.25">
      <c r="A251" s="129"/>
      <c r="B251" s="133"/>
      <c r="C251" s="131"/>
      <c r="D251" s="131"/>
      <c r="E251" s="131"/>
      <c r="F251" s="131"/>
      <c r="G251" s="131"/>
      <c r="H251" s="98"/>
      <c r="I251" s="131"/>
    </row>
    <row r="252" spans="1:9" ht="12.75" customHeight="1" x14ac:dyDescent="0.25">
      <c r="A252" s="129"/>
      <c r="B252" s="133"/>
      <c r="C252" s="131"/>
      <c r="D252" s="131"/>
      <c r="E252" s="131"/>
      <c r="F252" s="131"/>
      <c r="G252" s="131"/>
      <c r="H252" s="98"/>
      <c r="I252" s="131"/>
    </row>
    <row r="253" spans="1:9" ht="12.75" customHeight="1" x14ac:dyDescent="0.25">
      <c r="A253" s="129"/>
      <c r="B253" s="133"/>
      <c r="C253" s="131"/>
      <c r="D253" s="131"/>
      <c r="E253" s="131"/>
      <c r="F253" s="131"/>
      <c r="G253" s="131"/>
      <c r="H253" s="98"/>
      <c r="I253" s="131"/>
    </row>
    <row r="254" spans="1:9" ht="12.75" customHeight="1" x14ac:dyDescent="0.25">
      <c r="A254" s="129"/>
      <c r="B254" s="133"/>
      <c r="C254" s="131"/>
      <c r="D254" s="131"/>
      <c r="E254" s="131"/>
      <c r="F254" s="131"/>
      <c r="G254" s="131"/>
      <c r="H254" s="98"/>
      <c r="I254" s="131"/>
    </row>
    <row r="255" spans="1:9" ht="12.75" customHeight="1" x14ac:dyDescent="0.25">
      <c r="A255" s="129"/>
      <c r="B255" s="133"/>
      <c r="C255" s="131"/>
      <c r="D255" s="131"/>
      <c r="E255" s="131"/>
      <c r="F255" s="131"/>
      <c r="G255" s="131"/>
      <c r="H255" s="98"/>
      <c r="I255" s="131"/>
    </row>
    <row r="256" spans="1:9" ht="12.75" customHeight="1" x14ac:dyDescent="0.25">
      <c r="A256" s="129"/>
      <c r="B256" s="133"/>
      <c r="C256" s="131"/>
      <c r="D256" s="131"/>
      <c r="E256" s="131"/>
      <c r="F256" s="131"/>
      <c r="G256" s="131"/>
      <c r="H256" s="98"/>
      <c r="I256" s="131"/>
    </row>
    <row r="257" spans="1:9" ht="12.75" customHeight="1" x14ac:dyDescent="0.25">
      <c r="A257" s="129"/>
      <c r="B257" s="133"/>
      <c r="C257" s="131"/>
      <c r="D257" s="131"/>
      <c r="E257" s="131"/>
      <c r="F257" s="131"/>
      <c r="G257" s="131"/>
      <c r="H257" s="98"/>
      <c r="I257" s="131"/>
    </row>
    <row r="258" spans="1:9" ht="12.75" customHeight="1" x14ac:dyDescent="0.25">
      <c r="A258" s="129"/>
      <c r="B258" s="133"/>
      <c r="C258" s="131"/>
      <c r="D258" s="131"/>
      <c r="E258" s="131"/>
      <c r="F258" s="131"/>
      <c r="G258" s="131"/>
      <c r="H258" s="98"/>
      <c r="I258" s="131"/>
    </row>
    <row r="259" spans="1:9" ht="12.75" customHeight="1" x14ac:dyDescent="0.25">
      <c r="A259" s="129"/>
      <c r="B259" s="133"/>
      <c r="C259" s="131"/>
      <c r="D259" s="131"/>
      <c r="E259" s="131"/>
      <c r="F259" s="131"/>
      <c r="G259" s="131"/>
      <c r="H259" s="98"/>
      <c r="I259" s="131"/>
    </row>
    <row r="260" spans="1:9" ht="12.75" customHeight="1" x14ac:dyDescent="0.25">
      <c r="A260" s="129"/>
      <c r="B260" s="133"/>
      <c r="C260" s="131"/>
      <c r="D260" s="131"/>
      <c r="E260" s="131"/>
      <c r="F260" s="131"/>
      <c r="G260" s="131"/>
      <c r="H260" s="98"/>
      <c r="I260" s="131"/>
    </row>
    <row r="261" spans="1:9" ht="12.75" customHeight="1" x14ac:dyDescent="0.25">
      <c r="A261" s="129"/>
      <c r="B261" s="133"/>
      <c r="C261" s="131"/>
      <c r="D261" s="131"/>
      <c r="E261" s="131"/>
      <c r="F261" s="131"/>
      <c r="G261" s="131"/>
      <c r="H261" s="98"/>
      <c r="I261" s="131"/>
    </row>
    <row r="262" spans="1:9" ht="12.75" customHeight="1" x14ac:dyDescent="0.25">
      <c r="A262" s="129"/>
      <c r="B262" s="133"/>
      <c r="C262" s="131"/>
      <c r="D262" s="131"/>
      <c r="E262" s="131"/>
      <c r="F262" s="131"/>
      <c r="G262" s="131"/>
      <c r="H262" s="98"/>
      <c r="I262" s="131"/>
    </row>
    <row r="263" spans="1:9" ht="12.75" customHeight="1" x14ac:dyDescent="0.25">
      <c r="A263" s="129"/>
      <c r="B263" s="133"/>
      <c r="C263" s="131"/>
      <c r="D263" s="131"/>
      <c r="E263" s="131"/>
      <c r="F263" s="131"/>
      <c r="G263" s="131"/>
      <c r="H263" s="98"/>
      <c r="I263" s="131"/>
    </row>
    <row r="264" spans="1:9" ht="12.75" customHeight="1" x14ac:dyDescent="0.25">
      <c r="A264" s="129"/>
      <c r="B264" s="133"/>
      <c r="C264" s="131"/>
      <c r="D264" s="131"/>
      <c r="E264" s="131"/>
      <c r="F264" s="131"/>
      <c r="G264" s="131"/>
      <c r="H264" s="98"/>
      <c r="I264" s="131"/>
    </row>
    <row r="265" spans="1:9" ht="12.75" customHeight="1" x14ac:dyDescent="0.25">
      <c r="A265" s="129"/>
      <c r="B265" s="133"/>
      <c r="C265" s="131"/>
      <c r="D265" s="131"/>
      <c r="E265" s="131"/>
      <c r="F265" s="131"/>
      <c r="G265" s="131"/>
      <c r="H265" s="98"/>
      <c r="I265" s="131"/>
    </row>
    <row r="266" spans="1:9" ht="12.75" customHeight="1" x14ac:dyDescent="0.25">
      <c r="A266" s="129"/>
      <c r="B266" s="133"/>
      <c r="C266" s="131"/>
      <c r="D266" s="131"/>
      <c r="E266" s="131"/>
      <c r="F266" s="131"/>
      <c r="G266" s="131"/>
      <c r="H266" s="98"/>
      <c r="I266" s="131"/>
    </row>
    <row r="267" spans="1:9" ht="12.75" customHeight="1" x14ac:dyDescent="0.25">
      <c r="A267" s="129"/>
      <c r="B267" s="133"/>
      <c r="C267" s="131"/>
      <c r="D267" s="131"/>
      <c r="E267" s="131"/>
      <c r="F267" s="131"/>
      <c r="G267" s="131"/>
      <c r="H267" s="98"/>
      <c r="I267" s="131"/>
    </row>
    <row r="268" spans="1:9" ht="12.75" customHeight="1" x14ac:dyDescent="0.25">
      <c r="A268" s="129"/>
      <c r="B268" s="133"/>
      <c r="C268" s="131"/>
      <c r="D268" s="131"/>
      <c r="E268" s="131"/>
      <c r="F268" s="131"/>
      <c r="G268" s="131"/>
      <c r="H268" s="98"/>
      <c r="I268" s="131"/>
    </row>
    <row r="269" spans="1:9" ht="12.75" customHeight="1" x14ac:dyDescent="0.25">
      <c r="A269" s="129"/>
      <c r="B269" s="133"/>
      <c r="C269" s="131"/>
      <c r="D269" s="131"/>
      <c r="E269" s="131"/>
      <c r="F269" s="131"/>
      <c r="G269" s="131"/>
      <c r="H269" s="98"/>
      <c r="I269" s="131"/>
    </row>
    <row r="270" spans="1:9" ht="12.75" customHeight="1" x14ac:dyDescent="0.25">
      <c r="A270" s="129"/>
      <c r="B270" s="133"/>
      <c r="C270" s="131"/>
      <c r="D270" s="131"/>
      <c r="E270" s="131"/>
      <c r="F270" s="131"/>
      <c r="G270" s="131"/>
      <c r="H270" s="98"/>
      <c r="I270" s="131"/>
    </row>
    <row r="271" spans="1:9" ht="12.75" customHeight="1" x14ac:dyDescent="0.25">
      <c r="A271" s="129"/>
      <c r="B271" s="133"/>
      <c r="C271" s="131"/>
      <c r="D271" s="131"/>
      <c r="E271" s="131"/>
      <c r="F271" s="131"/>
      <c r="G271" s="131"/>
      <c r="H271" s="98"/>
      <c r="I271" s="131"/>
    </row>
    <row r="272" spans="1:9" ht="12.75" customHeight="1" x14ac:dyDescent="0.25">
      <c r="A272" s="129"/>
      <c r="B272" s="133"/>
      <c r="C272" s="131"/>
      <c r="D272" s="131"/>
      <c r="E272" s="131"/>
      <c r="F272" s="131"/>
      <c r="G272" s="131"/>
      <c r="H272" s="98"/>
      <c r="I272" s="131"/>
    </row>
    <row r="273" spans="1:9" ht="12.75" customHeight="1" x14ac:dyDescent="0.25">
      <c r="A273" s="129"/>
      <c r="B273" s="133"/>
      <c r="C273" s="131"/>
      <c r="D273" s="131"/>
      <c r="E273" s="131"/>
      <c r="F273" s="131"/>
      <c r="G273" s="131"/>
      <c r="H273" s="98"/>
      <c r="I273" s="131"/>
    </row>
    <row r="274" spans="1:9" ht="12.75" customHeight="1" x14ac:dyDescent="0.25">
      <c r="A274" s="129"/>
      <c r="B274" s="133"/>
      <c r="C274" s="131"/>
      <c r="D274" s="131"/>
      <c r="E274" s="131"/>
      <c r="F274" s="131"/>
      <c r="G274" s="131"/>
      <c r="H274" s="98"/>
      <c r="I274" s="131"/>
    </row>
    <row r="275" spans="1:9" ht="12.75" customHeight="1" x14ac:dyDescent="0.25">
      <c r="A275" s="129"/>
      <c r="B275" s="133"/>
      <c r="C275" s="131"/>
      <c r="D275" s="131"/>
      <c r="E275" s="131"/>
      <c r="F275" s="131"/>
      <c r="G275" s="131"/>
      <c r="H275" s="98"/>
      <c r="I275" s="131"/>
    </row>
    <row r="276" spans="1:9" ht="12.75" customHeight="1" x14ac:dyDescent="0.25">
      <c r="A276" s="129"/>
      <c r="B276" s="133"/>
      <c r="C276" s="131"/>
      <c r="D276" s="131"/>
      <c r="E276" s="131"/>
      <c r="F276" s="131"/>
      <c r="G276" s="131"/>
      <c r="H276" s="98"/>
      <c r="I276" s="131"/>
    </row>
    <row r="277" spans="1:9" ht="12.75" customHeight="1" x14ac:dyDescent="0.25">
      <c r="A277" s="129"/>
      <c r="B277" s="133"/>
      <c r="C277" s="131"/>
      <c r="D277" s="131"/>
      <c r="E277" s="131"/>
      <c r="F277" s="131"/>
      <c r="G277" s="131"/>
      <c r="H277" s="98"/>
      <c r="I277" s="131"/>
    </row>
    <row r="278" spans="1:9" ht="12.75" customHeight="1" x14ac:dyDescent="0.25">
      <c r="A278" s="129"/>
      <c r="B278" s="133"/>
      <c r="C278" s="131"/>
      <c r="D278" s="131"/>
      <c r="E278" s="131"/>
      <c r="F278" s="131"/>
      <c r="G278" s="131"/>
      <c r="H278" s="98"/>
      <c r="I278" s="131"/>
    </row>
    <row r="279" spans="1:9" ht="12.75" customHeight="1" x14ac:dyDescent="0.25">
      <c r="A279" s="129"/>
      <c r="B279" s="133"/>
      <c r="C279" s="131"/>
      <c r="D279" s="131"/>
      <c r="E279" s="131"/>
      <c r="F279" s="131"/>
      <c r="G279" s="131"/>
      <c r="H279" s="98"/>
      <c r="I279" s="131"/>
    </row>
    <row r="280" spans="1:9" ht="12.75" customHeight="1" x14ac:dyDescent="0.25">
      <c r="A280" s="129"/>
      <c r="B280" s="133"/>
      <c r="C280" s="131"/>
      <c r="D280" s="131"/>
      <c r="E280" s="131"/>
      <c r="F280" s="131"/>
      <c r="G280" s="131"/>
      <c r="H280" s="98"/>
      <c r="I280" s="131"/>
    </row>
    <row r="281" spans="1:9" ht="12.75" customHeight="1" x14ac:dyDescent="0.25">
      <c r="A281" s="129"/>
      <c r="B281" s="133"/>
      <c r="C281" s="131"/>
      <c r="D281" s="131"/>
      <c r="E281" s="131"/>
      <c r="F281" s="131"/>
      <c r="G281" s="131"/>
      <c r="H281" s="98"/>
      <c r="I281" s="131"/>
    </row>
    <row r="282" spans="1:9" ht="12.75" customHeight="1" x14ac:dyDescent="0.25">
      <c r="A282" s="129"/>
      <c r="B282" s="133"/>
      <c r="C282" s="131"/>
      <c r="D282" s="131"/>
      <c r="E282" s="131"/>
      <c r="F282" s="131"/>
      <c r="G282" s="131"/>
      <c r="H282" s="98"/>
      <c r="I282" s="131"/>
    </row>
    <row r="283" spans="1:9" ht="12.75" customHeight="1" x14ac:dyDescent="0.25">
      <c r="A283" s="129"/>
      <c r="B283" s="133"/>
      <c r="C283" s="131"/>
      <c r="D283" s="131"/>
      <c r="E283" s="131"/>
      <c r="F283" s="131"/>
      <c r="G283" s="131"/>
      <c r="H283" s="98"/>
      <c r="I283" s="131"/>
    </row>
    <row r="284" spans="1:9" ht="12.75" customHeight="1" x14ac:dyDescent="0.25">
      <c r="A284" s="129"/>
      <c r="B284" s="133"/>
      <c r="C284" s="131"/>
      <c r="D284" s="131"/>
      <c r="E284" s="131"/>
      <c r="F284" s="131"/>
      <c r="G284" s="131"/>
      <c r="H284" s="98"/>
      <c r="I284" s="131"/>
    </row>
    <row r="285" spans="1:9" ht="12.75" customHeight="1" x14ac:dyDescent="0.25">
      <c r="A285" s="129"/>
      <c r="B285" s="133"/>
      <c r="C285" s="131"/>
      <c r="D285" s="131"/>
      <c r="E285" s="131"/>
      <c r="F285" s="131"/>
      <c r="G285" s="131"/>
      <c r="H285" s="98"/>
      <c r="I285" s="131"/>
    </row>
    <row r="286" spans="1:9" ht="12.75" customHeight="1" x14ac:dyDescent="0.25">
      <c r="A286" s="129"/>
      <c r="B286" s="133"/>
      <c r="C286" s="131"/>
      <c r="D286" s="131"/>
      <c r="E286" s="131"/>
      <c r="F286" s="131"/>
      <c r="G286" s="131"/>
      <c r="H286" s="98"/>
      <c r="I286" s="131"/>
    </row>
    <row r="287" spans="1:9" ht="12.75" customHeight="1" x14ac:dyDescent="0.25">
      <c r="A287" s="129"/>
      <c r="B287" s="133"/>
      <c r="C287" s="131"/>
      <c r="D287" s="131"/>
      <c r="E287" s="131"/>
      <c r="F287" s="131"/>
      <c r="G287" s="131"/>
      <c r="H287" s="98"/>
      <c r="I287" s="131"/>
    </row>
    <row r="288" spans="1:9" ht="12.75" customHeight="1" x14ac:dyDescent="0.25">
      <c r="A288" s="129"/>
      <c r="B288" s="133"/>
      <c r="C288" s="131"/>
      <c r="D288" s="131"/>
      <c r="E288" s="131"/>
      <c r="F288" s="131"/>
      <c r="G288" s="131"/>
      <c r="H288" s="98"/>
      <c r="I288" s="131"/>
    </row>
    <row r="289" spans="1:9" ht="12.75" customHeight="1" x14ac:dyDescent="0.25">
      <c r="A289" s="129"/>
      <c r="B289" s="133"/>
      <c r="C289" s="131"/>
      <c r="D289" s="131"/>
      <c r="E289" s="131"/>
      <c r="F289" s="131"/>
      <c r="G289" s="131"/>
      <c r="H289" s="98"/>
      <c r="I289" s="131"/>
    </row>
    <row r="290" spans="1:9" ht="12.75" customHeight="1" x14ac:dyDescent="0.25">
      <c r="A290" s="129"/>
      <c r="B290" s="133"/>
      <c r="C290" s="131"/>
      <c r="D290" s="131"/>
      <c r="E290" s="131"/>
      <c r="F290" s="131"/>
      <c r="G290" s="131"/>
      <c r="H290" s="98"/>
      <c r="I290" s="131"/>
    </row>
    <row r="291" spans="1:9" ht="12.75" customHeight="1" x14ac:dyDescent="0.25">
      <c r="A291" s="129"/>
      <c r="B291" s="133"/>
      <c r="C291" s="131"/>
      <c r="D291" s="131"/>
      <c r="E291" s="131"/>
      <c r="F291" s="131"/>
      <c r="G291" s="131"/>
      <c r="H291" s="98"/>
      <c r="I291" s="131"/>
    </row>
    <row r="292" spans="1:9" ht="12.75" customHeight="1" x14ac:dyDescent="0.25">
      <c r="A292" s="129"/>
      <c r="B292" s="133"/>
      <c r="C292" s="131"/>
      <c r="D292" s="131"/>
      <c r="E292" s="131"/>
      <c r="F292" s="131"/>
      <c r="G292" s="131"/>
      <c r="H292" s="98"/>
      <c r="I292" s="131"/>
    </row>
    <row r="293" spans="1:9" ht="12.75" customHeight="1" x14ac:dyDescent="0.25">
      <c r="A293" s="129"/>
      <c r="B293" s="133"/>
      <c r="C293" s="131"/>
      <c r="D293" s="131"/>
      <c r="E293" s="131"/>
      <c r="F293" s="131"/>
      <c r="G293" s="131"/>
      <c r="H293" s="98"/>
      <c r="I293" s="131"/>
    </row>
    <row r="294" spans="1:9" ht="12.75" customHeight="1" x14ac:dyDescent="0.25">
      <c r="A294" s="129"/>
      <c r="B294" s="133"/>
      <c r="C294" s="131"/>
      <c r="D294" s="131"/>
      <c r="E294" s="131"/>
      <c r="F294" s="131"/>
      <c r="G294" s="131"/>
      <c r="H294" s="98"/>
      <c r="I294" s="131"/>
    </row>
    <row r="295" spans="1:9" ht="12.75" customHeight="1" x14ac:dyDescent="0.25">
      <c r="A295" s="129"/>
      <c r="B295" s="133"/>
      <c r="C295" s="131"/>
      <c r="D295" s="131"/>
      <c r="E295" s="131"/>
      <c r="F295" s="131"/>
      <c r="G295" s="131"/>
      <c r="H295" s="98"/>
      <c r="I295" s="131"/>
    </row>
    <row r="296" spans="1:9" ht="12.75" customHeight="1" x14ac:dyDescent="0.25">
      <c r="A296" s="129"/>
      <c r="B296" s="133"/>
      <c r="C296" s="131"/>
      <c r="D296" s="131"/>
      <c r="E296" s="131"/>
      <c r="F296" s="131"/>
      <c r="G296" s="131"/>
      <c r="H296" s="98"/>
      <c r="I296" s="131"/>
    </row>
    <row r="297" spans="1:9" ht="12.75" customHeight="1" x14ac:dyDescent="0.25">
      <c r="A297" s="129"/>
      <c r="B297" s="133"/>
      <c r="C297" s="131"/>
      <c r="D297" s="131"/>
      <c r="E297" s="131"/>
      <c r="F297" s="131"/>
      <c r="G297" s="131"/>
      <c r="H297" s="98"/>
      <c r="I297" s="131"/>
    </row>
    <row r="298" spans="1:9" ht="12.75" customHeight="1" x14ac:dyDescent="0.25">
      <c r="A298" s="129"/>
      <c r="B298" s="133"/>
      <c r="C298" s="131"/>
      <c r="D298" s="131"/>
      <c r="E298" s="131"/>
      <c r="F298" s="131"/>
      <c r="G298" s="131"/>
      <c r="H298" s="98"/>
      <c r="I298" s="131"/>
    </row>
    <row r="299" spans="1:9" ht="12.75" customHeight="1" x14ac:dyDescent="0.25">
      <c r="A299" s="129"/>
      <c r="B299" s="133"/>
      <c r="C299" s="131"/>
      <c r="D299" s="131"/>
      <c r="E299" s="131"/>
      <c r="F299" s="131"/>
      <c r="G299" s="131"/>
      <c r="H299" s="98"/>
      <c r="I299" s="131"/>
    </row>
    <row r="300" spans="1:9" ht="12.75" customHeight="1" x14ac:dyDescent="0.25">
      <c r="A300" s="129"/>
      <c r="B300" s="133"/>
      <c r="C300" s="131"/>
      <c r="D300" s="131"/>
      <c r="E300" s="131"/>
      <c r="F300" s="131"/>
      <c r="G300" s="131"/>
      <c r="H300" s="98"/>
      <c r="I300" s="131"/>
    </row>
    <row r="301" spans="1:9" ht="12.75" customHeight="1" x14ac:dyDescent="0.25">
      <c r="A301" s="129"/>
      <c r="B301" s="133"/>
      <c r="C301" s="131"/>
      <c r="D301" s="131"/>
      <c r="E301" s="131"/>
      <c r="F301" s="131"/>
      <c r="G301" s="131"/>
      <c r="H301" s="98"/>
      <c r="I301" s="131"/>
    </row>
    <row r="302" spans="1:9" ht="12.75" customHeight="1" x14ac:dyDescent="0.25">
      <c r="A302" s="129"/>
      <c r="B302" s="133"/>
      <c r="C302" s="131"/>
      <c r="D302" s="131"/>
      <c r="E302" s="131"/>
      <c r="F302" s="131"/>
      <c r="G302" s="131"/>
      <c r="H302" s="98"/>
      <c r="I302" s="131"/>
    </row>
    <row r="303" spans="1:9" ht="12.75" customHeight="1" x14ac:dyDescent="0.25">
      <c r="A303" s="129"/>
      <c r="B303" s="133"/>
      <c r="C303" s="131"/>
      <c r="D303" s="131"/>
      <c r="E303" s="131"/>
      <c r="F303" s="131"/>
      <c r="G303" s="131"/>
      <c r="H303" s="98"/>
      <c r="I303" s="131"/>
    </row>
    <row r="304" spans="1:9" ht="12.75" customHeight="1" x14ac:dyDescent="0.25">
      <c r="A304" s="129"/>
      <c r="B304" s="133"/>
      <c r="C304" s="131"/>
      <c r="D304" s="131"/>
      <c r="E304" s="131"/>
      <c r="F304" s="131"/>
      <c r="G304" s="131"/>
      <c r="H304" s="98"/>
      <c r="I304" s="131"/>
    </row>
    <row r="305" spans="1:9" ht="12.75" customHeight="1" x14ac:dyDescent="0.25">
      <c r="A305" s="129"/>
      <c r="B305" s="133"/>
      <c r="C305" s="131"/>
      <c r="D305" s="131"/>
      <c r="E305" s="131"/>
      <c r="F305" s="131"/>
      <c r="G305" s="131"/>
      <c r="H305" s="98"/>
      <c r="I305" s="131"/>
    </row>
    <row r="306" spans="1:9" ht="12.75" customHeight="1" x14ac:dyDescent="0.25">
      <c r="A306" s="129"/>
      <c r="B306" s="133"/>
      <c r="C306" s="131"/>
      <c r="D306" s="131"/>
      <c r="E306" s="131"/>
      <c r="F306" s="131"/>
      <c r="G306" s="131"/>
      <c r="H306" s="98"/>
      <c r="I306" s="131"/>
    </row>
    <row r="307" spans="1:9" ht="12.75" customHeight="1" x14ac:dyDescent="0.25">
      <c r="A307" s="129"/>
      <c r="B307" s="133"/>
      <c r="C307" s="131"/>
      <c r="D307" s="131"/>
      <c r="E307" s="131"/>
      <c r="F307" s="131"/>
      <c r="G307" s="131"/>
      <c r="H307" s="98"/>
      <c r="I307" s="131"/>
    </row>
    <row r="308" spans="1:9" ht="12.75" customHeight="1" x14ac:dyDescent="0.25">
      <c r="A308" s="129"/>
      <c r="B308" s="133"/>
      <c r="C308" s="131"/>
      <c r="D308" s="131"/>
      <c r="E308" s="131"/>
      <c r="F308" s="131"/>
      <c r="G308" s="131"/>
      <c r="H308" s="98"/>
      <c r="I308" s="131"/>
    </row>
    <row r="309" spans="1:9" ht="12.75" customHeight="1" x14ac:dyDescent="0.25">
      <c r="A309" s="129"/>
      <c r="B309" s="133"/>
      <c r="C309" s="131"/>
      <c r="D309" s="131"/>
      <c r="E309" s="131"/>
      <c r="F309" s="131"/>
      <c r="G309" s="131"/>
      <c r="H309" s="98"/>
      <c r="I309" s="131"/>
    </row>
    <row r="310" spans="1:9" ht="12.75" customHeight="1" x14ac:dyDescent="0.25">
      <c r="A310" s="129"/>
      <c r="B310" s="133"/>
      <c r="C310" s="131"/>
      <c r="D310" s="131"/>
      <c r="E310" s="131"/>
      <c r="F310" s="131"/>
      <c r="G310" s="131"/>
      <c r="H310" s="98"/>
      <c r="I310" s="131"/>
    </row>
    <row r="311" spans="1:9" ht="12.75" customHeight="1" x14ac:dyDescent="0.25">
      <c r="A311" s="129"/>
      <c r="B311" s="133"/>
      <c r="C311" s="131"/>
      <c r="D311" s="131"/>
      <c r="E311" s="131"/>
      <c r="F311" s="131"/>
      <c r="G311" s="131"/>
      <c r="H311" s="98"/>
      <c r="I311" s="131"/>
    </row>
    <row r="312" spans="1:9" ht="12.75" customHeight="1" x14ac:dyDescent="0.25">
      <c r="A312" s="129"/>
      <c r="B312" s="133"/>
      <c r="C312" s="131"/>
      <c r="D312" s="131"/>
      <c r="E312" s="131"/>
      <c r="F312" s="131"/>
      <c r="G312" s="131"/>
      <c r="H312" s="98"/>
      <c r="I312" s="131"/>
    </row>
    <row r="313" spans="1:9" ht="12.75" customHeight="1" x14ac:dyDescent="0.25">
      <c r="A313" s="129"/>
      <c r="B313" s="133"/>
      <c r="C313" s="131"/>
      <c r="D313" s="131"/>
      <c r="E313" s="131"/>
      <c r="F313" s="131"/>
      <c r="G313" s="131"/>
      <c r="H313" s="98"/>
      <c r="I313" s="131"/>
    </row>
    <row r="314" spans="1:9" ht="12.75" customHeight="1" x14ac:dyDescent="0.25">
      <c r="A314" s="129"/>
      <c r="B314" s="133"/>
      <c r="C314" s="131"/>
      <c r="D314" s="131"/>
      <c r="E314" s="131"/>
      <c r="F314" s="131"/>
      <c r="G314" s="131"/>
      <c r="H314" s="98"/>
      <c r="I314" s="131"/>
    </row>
    <row r="315" spans="1:9" ht="12.75" customHeight="1" x14ac:dyDescent="0.25">
      <c r="A315" s="129"/>
      <c r="B315" s="133"/>
      <c r="C315" s="131"/>
      <c r="D315" s="131"/>
      <c r="E315" s="131"/>
      <c r="F315" s="131"/>
      <c r="G315" s="131"/>
      <c r="H315" s="98"/>
      <c r="I315" s="131"/>
    </row>
    <row r="316" spans="1:9" ht="12.75" customHeight="1" x14ac:dyDescent="0.25">
      <c r="A316" s="129"/>
      <c r="B316" s="133"/>
      <c r="C316" s="131"/>
      <c r="D316" s="131"/>
      <c r="E316" s="131"/>
      <c r="F316" s="131"/>
      <c r="G316" s="131"/>
      <c r="H316" s="98"/>
      <c r="I316" s="131"/>
    </row>
    <row r="317" spans="1:9" ht="12.75" customHeight="1" x14ac:dyDescent="0.25">
      <c r="A317" s="129"/>
      <c r="B317" s="133"/>
      <c r="C317" s="131"/>
      <c r="D317" s="131"/>
      <c r="E317" s="131"/>
      <c r="F317" s="131"/>
      <c r="G317" s="131"/>
      <c r="H317" s="98"/>
      <c r="I317" s="131"/>
    </row>
    <row r="318" spans="1:9" ht="12.75" customHeight="1" x14ac:dyDescent="0.25">
      <c r="A318" s="129"/>
      <c r="B318" s="133"/>
      <c r="C318" s="131"/>
      <c r="D318" s="131"/>
      <c r="E318" s="131"/>
      <c r="F318" s="131"/>
      <c r="G318" s="131"/>
      <c r="H318" s="98"/>
      <c r="I318" s="131"/>
    </row>
    <row r="319" spans="1:9" ht="12.75" customHeight="1" x14ac:dyDescent="0.25">
      <c r="A319" s="129"/>
      <c r="B319" s="133"/>
      <c r="C319" s="131"/>
      <c r="D319" s="131"/>
      <c r="E319" s="131"/>
      <c r="F319" s="131"/>
      <c r="G319" s="131"/>
      <c r="H319" s="98"/>
      <c r="I319" s="131"/>
    </row>
    <row r="320" spans="1:9" ht="12.75" customHeight="1" x14ac:dyDescent="0.25">
      <c r="A320" s="129"/>
      <c r="B320" s="133"/>
      <c r="C320" s="131"/>
      <c r="D320" s="131"/>
      <c r="E320" s="131"/>
      <c r="F320" s="131"/>
      <c r="G320" s="131"/>
      <c r="H320" s="98"/>
      <c r="I320" s="131"/>
    </row>
    <row r="321" spans="1:9" ht="12.75" customHeight="1" x14ac:dyDescent="0.25">
      <c r="A321" s="129"/>
      <c r="B321" s="133"/>
      <c r="C321" s="131"/>
      <c r="D321" s="131"/>
      <c r="E321" s="131"/>
      <c r="F321" s="131"/>
      <c r="G321" s="131"/>
      <c r="H321" s="98"/>
      <c r="I321" s="131"/>
    </row>
    <row r="322" spans="1:9" ht="12.75" customHeight="1" x14ac:dyDescent="0.25">
      <c r="A322" s="129"/>
      <c r="B322" s="133"/>
      <c r="C322" s="131"/>
      <c r="D322" s="131"/>
      <c r="E322" s="131"/>
      <c r="F322" s="131"/>
      <c r="G322" s="131"/>
      <c r="H322" s="98"/>
      <c r="I322" s="131"/>
    </row>
    <row r="323" spans="1:9" ht="12.75" customHeight="1" x14ac:dyDescent="0.25">
      <c r="A323" s="129"/>
      <c r="B323" s="133"/>
      <c r="C323" s="131"/>
      <c r="D323" s="131"/>
      <c r="E323" s="131"/>
      <c r="F323" s="131"/>
      <c r="G323" s="131"/>
      <c r="H323" s="98"/>
      <c r="I323" s="131"/>
    </row>
    <row r="324" spans="1:9" ht="12.75" customHeight="1" x14ac:dyDescent="0.25">
      <c r="A324" s="129"/>
      <c r="B324" s="133"/>
      <c r="C324" s="131"/>
      <c r="D324" s="131"/>
      <c r="E324" s="131"/>
      <c r="F324" s="131"/>
      <c r="G324" s="131"/>
      <c r="H324" s="98"/>
      <c r="I324" s="131"/>
    </row>
    <row r="325" spans="1:9" ht="12.75" customHeight="1" x14ac:dyDescent="0.25">
      <c r="A325" s="129"/>
      <c r="B325" s="133"/>
      <c r="C325" s="131"/>
      <c r="D325" s="131"/>
      <c r="E325" s="131"/>
      <c r="F325" s="131"/>
      <c r="G325" s="131"/>
      <c r="H325" s="98"/>
      <c r="I325" s="131"/>
    </row>
    <row r="326" spans="1:9" ht="12.75" customHeight="1" x14ac:dyDescent="0.25">
      <c r="A326" s="129"/>
      <c r="B326" s="133"/>
      <c r="C326" s="131"/>
      <c r="D326" s="131"/>
      <c r="E326" s="131"/>
      <c r="F326" s="131"/>
      <c r="G326" s="131"/>
      <c r="H326" s="98"/>
      <c r="I326" s="131"/>
    </row>
    <row r="327" spans="1:9" ht="12.75" customHeight="1" x14ac:dyDescent="0.25">
      <c r="A327" s="129"/>
      <c r="B327" s="133"/>
      <c r="C327" s="131"/>
      <c r="D327" s="131"/>
      <c r="E327" s="131"/>
      <c r="F327" s="131"/>
      <c r="G327" s="131"/>
      <c r="H327" s="98"/>
      <c r="I327" s="131"/>
    </row>
    <row r="328" spans="1:9" ht="12.75" customHeight="1" x14ac:dyDescent="0.25">
      <c r="A328" s="129"/>
      <c r="B328" s="133"/>
      <c r="C328" s="131"/>
      <c r="D328" s="131"/>
      <c r="E328" s="131"/>
      <c r="F328" s="131"/>
      <c r="G328" s="131"/>
      <c r="H328" s="98"/>
      <c r="I328" s="131"/>
    </row>
    <row r="329" spans="1:9" ht="12.75" customHeight="1" x14ac:dyDescent="0.25">
      <c r="A329" s="129"/>
      <c r="B329" s="133"/>
      <c r="C329" s="131"/>
      <c r="D329" s="131"/>
      <c r="E329" s="131"/>
      <c r="F329" s="131"/>
      <c r="G329" s="131"/>
      <c r="H329" s="98"/>
      <c r="I329" s="131"/>
    </row>
    <row r="330" spans="1:9" ht="12.75" customHeight="1" x14ac:dyDescent="0.25">
      <c r="A330" s="129"/>
      <c r="B330" s="133"/>
      <c r="C330" s="131"/>
      <c r="D330" s="131"/>
      <c r="E330" s="131"/>
      <c r="F330" s="131"/>
      <c r="G330" s="131"/>
      <c r="H330" s="98"/>
      <c r="I330" s="131"/>
    </row>
    <row r="331" spans="1:9" ht="12.75" customHeight="1" x14ac:dyDescent="0.25">
      <c r="A331" s="129"/>
      <c r="B331" s="133"/>
      <c r="C331" s="131"/>
      <c r="D331" s="131"/>
      <c r="E331" s="131"/>
      <c r="F331" s="131"/>
      <c r="G331" s="131"/>
      <c r="H331" s="98"/>
      <c r="I331" s="131"/>
    </row>
    <row r="332" spans="1:9" ht="12.75" customHeight="1" x14ac:dyDescent="0.25">
      <c r="A332" s="129"/>
      <c r="B332" s="133"/>
      <c r="C332" s="131"/>
      <c r="D332" s="131"/>
      <c r="E332" s="131"/>
      <c r="F332" s="131"/>
      <c r="G332" s="131"/>
      <c r="H332" s="98"/>
      <c r="I332" s="131"/>
    </row>
    <row r="333" spans="1:9" ht="12.75" customHeight="1" x14ac:dyDescent="0.25">
      <c r="A333" s="129"/>
      <c r="B333" s="133"/>
      <c r="C333" s="131"/>
      <c r="D333" s="131"/>
      <c r="E333" s="131"/>
      <c r="F333" s="131"/>
      <c r="G333" s="131"/>
      <c r="H333" s="98"/>
      <c r="I333" s="131"/>
    </row>
    <row r="334" spans="1:9" ht="12.75" customHeight="1" x14ac:dyDescent="0.25">
      <c r="A334" s="129"/>
      <c r="B334" s="133"/>
      <c r="C334" s="131"/>
      <c r="D334" s="131"/>
      <c r="E334" s="131"/>
      <c r="F334" s="131"/>
      <c r="G334" s="131"/>
      <c r="H334" s="98"/>
      <c r="I334" s="131"/>
    </row>
    <row r="335" spans="1:9" ht="12.75" customHeight="1" x14ac:dyDescent="0.25">
      <c r="A335" s="129"/>
      <c r="B335" s="133"/>
      <c r="C335" s="131"/>
      <c r="D335" s="131"/>
      <c r="E335" s="131"/>
      <c r="F335" s="131"/>
      <c r="G335" s="131"/>
      <c r="H335" s="98"/>
      <c r="I335" s="131"/>
    </row>
    <row r="336" spans="1:9" ht="12.75" customHeight="1" x14ac:dyDescent="0.25">
      <c r="A336" s="129"/>
      <c r="B336" s="133"/>
      <c r="C336" s="131"/>
      <c r="D336" s="131"/>
      <c r="E336" s="131"/>
      <c r="F336" s="131"/>
      <c r="G336" s="131"/>
      <c r="H336" s="98"/>
      <c r="I336" s="131"/>
    </row>
    <row r="337" spans="1:9" ht="12.75" customHeight="1" x14ac:dyDescent="0.25">
      <c r="A337" s="129"/>
      <c r="B337" s="133"/>
      <c r="C337" s="131"/>
      <c r="D337" s="131"/>
      <c r="E337" s="131"/>
      <c r="F337" s="131"/>
      <c r="G337" s="131"/>
      <c r="H337" s="98"/>
      <c r="I337" s="131"/>
    </row>
    <row r="338" spans="1:9" ht="12.75" customHeight="1" x14ac:dyDescent="0.25">
      <c r="A338" s="129"/>
      <c r="B338" s="133"/>
      <c r="C338" s="131"/>
      <c r="D338" s="131"/>
      <c r="E338" s="131"/>
      <c r="F338" s="131"/>
      <c r="G338" s="131"/>
      <c r="H338" s="98"/>
      <c r="I338" s="131"/>
    </row>
    <row r="339" spans="1:9" ht="12.75" customHeight="1" x14ac:dyDescent="0.25">
      <c r="A339" s="129"/>
      <c r="B339" s="133"/>
      <c r="C339" s="131"/>
      <c r="D339" s="131"/>
      <c r="E339" s="131"/>
      <c r="F339" s="131"/>
      <c r="G339" s="131"/>
      <c r="H339" s="98"/>
      <c r="I339" s="131"/>
    </row>
    <row r="340" spans="1:9" ht="12.75" customHeight="1" x14ac:dyDescent="0.25">
      <c r="A340" s="129"/>
      <c r="B340" s="133"/>
      <c r="C340" s="131"/>
      <c r="D340" s="131"/>
      <c r="E340" s="131"/>
      <c r="F340" s="131"/>
      <c r="G340" s="131"/>
      <c r="H340" s="98"/>
      <c r="I340" s="131"/>
    </row>
    <row r="341" spans="1:9" ht="12.75" customHeight="1" x14ac:dyDescent="0.25">
      <c r="A341" s="129"/>
      <c r="B341" s="133"/>
      <c r="C341" s="131"/>
      <c r="D341" s="131"/>
      <c r="E341" s="131"/>
      <c r="F341" s="131"/>
      <c r="G341" s="131"/>
      <c r="H341" s="98"/>
      <c r="I341" s="131"/>
    </row>
    <row r="342" spans="1:9" ht="12.75" customHeight="1" x14ac:dyDescent="0.25">
      <c r="A342" s="129"/>
      <c r="B342" s="133"/>
      <c r="C342" s="131"/>
      <c r="D342" s="131"/>
      <c r="E342" s="131"/>
      <c r="F342" s="131"/>
      <c r="G342" s="131"/>
      <c r="H342" s="98"/>
      <c r="I342" s="131"/>
    </row>
    <row r="343" spans="1:9" ht="12.75" customHeight="1" x14ac:dyDescent="0.25">
      <c r="A343" s="129"/>
      <c r="B343" s="133"/>
      <c r="C343" s="131"/>
      <c r="D343" s="131"/>
      <c r="E343" s="131"/>
      <c r="F343" s="131"/>
      <c r="G343" s="131"/>
      <c r="H343" s="98"/>
      <c r="I343" s="131"/>
    </row>
    <row r="344" spans="1:9" ht="12.75" customHeight="1" x14ac:dyDescent="0.25">
      <c r="A344" s="129"/>
      <c r="B344" s="133"/>
      <c r="C344" s="131"/>
      <c r="D344" s="131"/>
      <c r="E344" s="131"/>
      <c r="F344" s="131"/>
      <c r="G344" s="131"/>
      <c r="H344" s="98"/>
      <c r="I344" s="131"/>
    </row>
    <row r="345" spans="1:9" ht="12.75" customHeight="1" x14ac:dyDescent="0.25">
      <c r="A345" s="129"/>
      <c r="B345" s="133"/>
      <c r="C345" s="131"/>
      <c r="D345" s="131"/>
      <c r="E345" s="131"/>
      <c r="F345" s="131"/>
      <c r="G345" s="131"/>
      <c r="H345" s="98"/>
      <c r="I345" s="131"/>
    </row>
    <row r="346" spans="1:9" ht="12.75" customHeight="1" x14ac:dyDescent="0.25">
      <c r="A346" s="129"/>
      <c r="B346" s="133"/>
      <c r="C346" s="131"/>
      <c r="D346" s="131"/>
      <c r="E346" s="131"/>
      <c r="F346" s="131"/>
      <c r="G346" s="131"/>
      <c r="H346" s="98"/>
      <c r="I346" s="131"/>
    </row>
    <row r="347" spans="1:9" ht="12.75" customHeight="1" x14ac:dyDescent="0.25">
      <c r="A347" s="129"/>
      <c r="B347" s="133"/>
      <c r="C347" s="131"/>
      <c r="D347" s="131"/>
      <c r="E347" s="131"/>
      <c r="F347" s="131"/>
      <c r="G347" s="131"/>
      <c r="H347" s="98"/>
      <c r="I347" s="131"/>
    </row>
    <row r="348" spans="1:9" ht="12.75" customHeight="1" x14ac:dyDescent="0.25">
      <c r="A348" s="129"/>
      <c r="B348" s="133"/>
      <c r="C348" s="131"/>
      <c r="D348" s="131"/>
      <c r="E348" s="131"/>
      <c r="F348" s="131"/>
      <c r="G348" s="131"/>
      <c r="H348" s="98"/>
      <c r="I348" s="131"/>
    </row>
    <row r="349" spans="1:9" ht="12.75" customHeight="1" x14ac:dyDescent="0.25">
      <c r="A349" s="129"/>
      <c r="B349" s="133"/>
      <c r="C349" s="131"/>
      <c r="D349" s="131"/>
      <c r="E349" s="131"/>
      <c r="F349" s="131"/>
      <c r="G349" s="131"/>
      <c r="H349" s="98"/>
      <c r="I349" s="131"/>
    </row>
    <row r="350" spans="1:9" ht="12.75" customHeight="1" x14ac:dyDescent="0.25">
      <c r="A350" s="129"/>
      <c r="B350" s="133"/>
      <c r="C350" s="131"/>
      <c r="D350" s="131"/>
      <c r="E350" s="131"/>
      <c r="F350" s="131"/>
      <c r="G350" s="131"/>
      <c r="H350" s="98"/>
      <c r="I350" s="131"/>
    </row>
    <row r="351" spans="1:9" ht="12.75" customHeight="1" x14ac:dyDescent="0.25">
      <c r="A351" s="129"/>
      <c r="B351" s="133"/>
      <c r="C351" s="131"/>
      <c r="D351" s="131"/>
      <c r="E351" s="131"/>
      <c r="F351" s="131"/>
      <c r="G351" s="131"/>
      <c r="H351" s="98"/>
      <c r="I351" s="131"/>
    </row>
    <row r="352" spans="1:9" ht="12.75" customHeight="1" x14ac:dyDescent="0.25">
      <c r="A352" s="129"/>
      <c r="B352" s="133"/>
      <c r="C352" s="131"/>
      <c r="D352" s="131"/>
      <c r="E352" s="131"/>
      <c r="F352" s="131"/>
      <c r="G352" s="131"/>
      <c r="H352" s="98"/>
      <c r="I352" s="131"/>
    </row>
    <row r="353" spans="1:9" ht="12.75" customHeight="1" x14ac:dyDescent="0.25">
      <c r="A353" s="129"/>
      <c r="B353" s="133"/>
      <c r="C353" s="131"/>
      <c r="D353" s="131"/>
      <c r="E353" s="131"/>
      <c r="F353" s="131"/>
      <c r="G353" s="131"/>
      <c r="H353" s="98"/>
      <c r="I353" s="131"/>
    </row>
    <row r="354" spans="1:9" ht="12.75" customHeight="1" x14ac:dyDescent="0.25">
      <c r="A354" s="129"/>
      <c r="B354" s="133"/>
      <c r="C354" s="131"/>
      <c r="D354" s="131"/>
      <c r="E354" s="131"/>
      <c r="F354" s="131"/>
      <c r="G354" s="131"/>
      <c r="H354" s="98"/>
      <c r="I354" s="131"/>
    </row>
    <row r="355" spans="1:9" ht="12.75" customHeight="1" x14ac:dyDescent="0.25">
      <c r="A355" s="129"/>
      <c r="B355" s="133"/>
      <c r="C355" s="131"/>
      <c r="D355" s="131"/>
      <c r="E355" s="131"/>
      <c r="F355" s="131"/>
      <c r="G355" s="131"/>
      <c r="H355" s="98"/>
      <c r="I355" s="131"/>
    </row>
    <row r="356" spans="1:9" ht="12.75" customHeight="1" x14ac:dyDescent="0.25">
      <c r="A356" s="129"/>
      <c r="B356" s="133"/>
      <c r="C356" s="131"/>
      <c r="D356" s="131"/>
      <c r="E356" s="131"/>
      <c r="F356" s="131"/>
      <c r="G356" s="131"/>
      <c r="H356" s="98"/>
      <c r="I356" s="131"/>
    </row>
    <row r="357" spans="1:9" ht="12.75" customHeight="1" x14ac:dyDescent="0.25">
      <c r="A357" s="129"/>
      <c r="B357" s="133"/>
      <c r="C357" s="131"/>
      <c r="D357" s="131"/>
      <c r="E357" s="131"/>
      <c r="F357" s="131"/>
      <c r="G357" s="131"/>
      <c r="H357" s="98"/>
      <c r="I357" s="131"/>
    </row>
    <row r="358" spans="1:9" ht="12.75" customHeight="1" x14ac:dyDescent="0.25">
      <c r="A358" s="129"/>
      <c r="B358" s="133"/>
      <c r="C358" s="131"/>
      <c r="D358" s="131"/>
      <c r="E358" s="131"/>
      <c r="F358" s="131"/>
      <c r="G358" s="131"/>
      <c r="H358" s="98"/>
      <c r="I358" s="131"/>
    </row>
    <row r="359" spans="1:9" ht="12.75" customHeight="1" x14ac:dyDescent="0.25">
      <c r="A359" s="129"/>
      <c r="B359" s="133"/>
      <c r="C359" s="131"/>
      <c r="D359" s="131"/>
      <c r="E359" s="131"/>
      <c r="F359" s="131"/>
      <c r="G359" s="131"/>
      <c r="H359" s="98"/>
      <c r="I359" s="131"/>
    </row>
    <row r="360" spans="1:9" ht="12.75" customHeight="1" x14ac:dyDescent="0.25">
      <c r="A360" s="129"/>
      <c r="B360" s="133"/>
      <c r="C360" s="131"/>
      <c r="D360" s="131"/>
      <c r="E360" s="131"/>
      <c r="F360" s="131"/>
      <c r="G360" s="131"/>
      <c r="H360" s="98"/>
      <c r="I360" s="131"/>
    </row>
    <row r="361" spans="1:9" ht="12.75" customHeight="1" x14ac:dyDescent="0.25">
      <c r="A361" s="129"/>
      <c r="B361" s="133"/>
      <c r="C361" s="131"/>
      <c r="D361" s="131"/>
      <c r="E361" s="131"/>
      <c r="F361" s="131"/>
      <c r="G361" s="131"/>
      <c r="H361" s="98"/>
      <c r="I361" s="131"/>
    </row>
    <row r="362" spans="1:9" ht="12.75" customHeight="1" x14ac:dyDescent="0.25">
      <c r="A362" s="129"/>
      <c r="B362" s="133"/>
      <c r="C362" s="131"/>
      <c r="D362" s="131"/>
      <c r="E362" s="131"/>
      <c r="F362" s="131"/>
      <c r="G362" s="131"/>
      <c r="H362" s="98"/>
      <c r="I362" s="131"/>
    </row>
    <row r="363" spans="1:9" ht="12.75" customHeight="1" x14ac:dyDescent="0.25">
      <c r="A363" s="129"/>
      <c r="B363" s="133"/>
      <c r="C363" s="131"/>
      <c r="D363" s="131"/>
      <c r="E363" s="131"/>
      <c r="F363" s="131"/>
      <c r="G363" s="131"/>
      <c r="H363" s="98"/>
      <c r="I363" s="131"/>
    </row>
    <row r="364" spans="1:9" ht="12.75" customHeight="1" x14ac:dyDescent="0.25">
      <c r="A364" s="129"/>
      <c r="B364" s="133"/>
      <c r="C364" s="131"/>
      <c r="D364" s="131"/>
      <c r="E364" s="131"/>
      <c r="F364" s="131"/>
      <c r="G364" s="131"/>
      <c r="H364" s="98"/>
      <c r="I364" s="131"/>
    </row>
    <row r="365" spans="1:9" ht="12.75" customHeight="1" x14ac:dyDescent="0.25">
      <c r="A365" s="129"/>
      <c r="B365" s="133"/>
      <c r="C365" s="131"/>
      <c r="D365" s="131"/>
      <c r="E365" s="131"/>
      <c r="F365" s="131"/>
      <c r="G365" s="131"/>
      <c r="H365" s="98"/>
      <c r="I365" s="131"/>
    </row>
    <row r="366" spans="1:9" ht="12.75" customHeight="1" x14ac:dyDescent="0.25">
      <c r="A366" s="129"/>
      <c r="B366" s="133"/>
      <c r="C366" s="131"/>
      <c r="D366" s="131"/>
      <c r="E366" s="131"/>
      <c r="F366" s="131"/>
      <c r="G366" s="131"/>
      <c r="H366" s="98"/>
      <c r="I366" s="131"/>
    </row>
    <row r="367" spans="1:9" ht="12.75" customHeight="1" x14ac:dyDescent="0.25">
      <c r="A367" s="129"/>
      <c r="B367" s="133"/>
      <c r="C367" s="131"/>
      <c r="D367" s="131"/>
      <c r="E367" s="131"/>
      <c r="F367" s="131"/>
      <c r="G367" s="131"/>
      <c r="H367" s="98"/>
      <c r="I367" s="131"/>
    </row>
    <row r="368" spans="1:9" ht="12.75" customHeight="1" x14ac:dyDescent="0.25">
      <c r="A368" s="129"/>
      <c r="B368" s="133"/>
      <c r="C368" s="131"/>
      <c r="D368" s="131"/>
      <c r="E368" s="131"/>
      <c r="F368" s="131"/>
      <c r="G368" s="131"/>
      <c r="H368" s="98"/>
      <c r="I368" s="131"/>
    </row>
    <row r="369" spans="1:9" ht="12.75" customHeight="1" x14ac:dyDescent="0.25">
      <c r="A369" s="129"/>
      <c r="B369" s="133"/>
      <c r="C369" s="131"/>
      <c r="D369" s="131"/>
      <c r="E369" s="131"/>
      <c r="F369" s="131"/>
      <c r="G369" s="131"/>
      <c r="H369" s="98"/>
      <c r="I369" s="131"/>
    </row>
    <row r="370" spans="1:9" ht="12.75" customHeight="1" x14ac:dyDescent="0.25">
      <c r="A370" s="129"/>
      <c r="B370" s="133"/>
      <c r="C370" s="131"/>
      <c r="D370" s="131"/>
      <c r="E370" s="131"/>
      <c r="F370" s="131"/>
      <c r="G370" s="131"/>
      <c r="H370" s="98"/>
      <c r="I370" s="131"/>
    </row>
    <row r="371" spans="1:9" ht="12.75" customHeight="1" x14ac:dyDescent="0.25">
      <c r="A371" s="129"/>
      <c r="B371" s="133"/>
      <c r="C371" s="131"/>
      <c r="D371" s="131"/>
      <c r="E371" s="131"/>
      <c r="F371" s="131"/>
      <c r="G371" s="131"/>
      <c r="H371" s="98"/>
      <c r="I371" s="131"/>
    </row>
    <row r="372" spans="1:9" ht="12.75" customHeight="1" x14ac:dyDescent="0.25">
      <c r="A372" s="129"/>
      <c r="B372" s="133"/>
      <c r="C372" s="131"/>
      <c r="D372" s="131"/>
      <c r="E372" s="131"/>
      <c r="F372" s="131"/>
      <c r="G372" s="131"/>
      <c r="H372" s="98"/>
      <c r="I372" s="131"/>
    </row>
    <row r="373" spans="1:9" ht="12.75" customHeight="1" x14ac:dyDescent="0.25">
      <c r="A373" s="129"/>
      <c r="B373" s="133"/>
      <c r="C373" s="131"/>
      <c r="D373" s="131"/>
      <c r="E373" s="131"/>
      <c r="F373" s="131"/>
      <c r="G373" s="131"/>
      <c r="H373" s="98"/>
      <c r="I373" s="131"/>
    </row>
    <row r="374" spans="1:9" ht="12.75" customHeight="1" x14ac:dyDescent="0.25">
      <c r="A374" s="129"/>
      <c r="B374" s="133"/>
      <c r="C374" s="131"/>
      <c r="D374" s="131"/>
      <c r="E374" s="131"/>
      <c r="F374" s="131"/>
      <c r="G374" s="131"/>
      <c r="H374" s="98"/>
      <c r="I374" s="131"/>
    </row>
    <row r="375" spans="1:9" ht="12.75" customHeight="1" x14ac:dyDescent="0.25">
      <c r="A375" s="129"/>
      <c r="B375" s="133"/>
      <c r="C375" s="131"/>
      <c r="D375" s="131"/>
      <c r="E375" s="131"/>
      <c r="F375" s="131"/>
      <c r="G375" s="131"/>
      <c r="H375" s="98"/>
      <c r="I375" s="131"/>
    </row>
    <row r="376" spans="1:9" ht="12.75" customHeight="1" x14ac:dyDescent="0.25">
      <c r="A376" s="129"/>
      <c r="B376" s="133"/>
      <c r="C376" s="131"/>
      <c r="D376" s="131"/>
      <c r="E376" s="131"/>
      <c r="F376" s="131"/>
      <c r="G376" s="131"/>
      <c r="H376" s="98"/>
      <c r="I376" s="131"/>
    </row>
    <row r="377" spans="1:9" ht="12.75" customHeight="1" x14ac:dyDescent="0.25">
      <c r="A377" s="129"/>
      <c r="B377" s="133"/>
      <c r="C377" s="131"/>
      <c r="D377" s="131"/>
      <c r="E377" s="131"/>
      <c r="F377" s="131"/>
      <c r="G377" s="131"/>
      <c r="H377" s="98"/>
      <c r="I377" s="131"/>
    </row>
    <row r="378" spans="1:9" ht="12.75" customHeight="1" x14ac:dyDescent="0.25">
      <c r="A378" s="129"/>
      <c r="B378" s="133"/>
      <c r="C378" s="131"/>
      <c r="D378" s="131"/>
      <c r="E378" s="131"/>
      <c r="F378" s="131"/>
      <c r="G378" s="131"/>
      <c r="H378" s="98"/>
      <c r="I378" s="131"/>
    </row>
    <row r="379" spans="1:9" ht="12.75" customHeight="1" x14ac:dyDescent="0.25">
      <c r="A379" s="129"/>
      <c r="B379" s="133"/>
      <c r="C379" s="131"/>
      <c r="D379" s="131"/>
      <c r="E379" s="131"/>
      <c r="F379" s="131"/>
      <c r="G379" s="131"/>
      <c r="H379" s="98"/>
      <c r="I379" s="131"/>
    </row>
    <row r="380" spans="1:9" ht="12.75" customHeight="1" x14ac:dyDescent="0.25">
      <c r="A380" s="129"/>
      <c r="B380" s="133"/>
      <c r="C380" s="131"/>
      <c r="D380" s="131"/>
      <c r="E380" s="131"/>
      <c r="F380" s="131"/>
      <c r="G380" s="131"/>
      <c r="H380" s="98"/>
      <c r="I380" s="131"/>
    </row>
    <row r="381" spans="1:9" ht="12.75" customHeight="1" x14ac:dyDescent="0.25">
      <c r="A381" s="129"/>
      <c r="B381" s="133"/>
      <c r="C381" s="131"/>
      <c r="D381" s="131"/>
      <c r="E381" s="131"/>
      <c r="F381" s="131"/>
      <c r="G381" s="131"/>
      <c r="H381" s="98"/>
      <c r="I381" s="131"/>
    </row>
    <row r="382" spans="1:9" ht="12.75" customHeight="1" x14ac:dyDescent="0.25">
      <c r="A382" s="129"/>
      <c r="B382" s="133"/>
      <c r="C382" s="131"/>
      <c r="D382" s="131"/>
      <c r="E382" s="131"/>
      <c r="F382" s="131"/>
      <c r="G382" s="131"/>
      <c r="H382" s="98"/>
      <c r="I382" s="131"/>
    </row>
    <row r="383" spans="1:9" ht="12.75" customHeight="1" x14ac:dyDescent="0.25">
      <c r="A383" s="129"/>
      <c r="B383" s="133"/>
      <c r="C383" s="131"/>
      <c r="D383" s="131"/>
      <c r="E383" s="131"/>
      <c r="F383" s="131"/>
      <c r="G383" s="131"/>
      <c r="H383" s="98"/>
      <c r="I383" s="131"/>
    </row>
    <row r="384" spans="1:9" ht="12.75" customHeight="1" x14ac:dyDescent="0.25">
      <c r="A384" s="129"/>
      <c r="B384" s="133"/>
      <c r="C384" s="131"/>
      <c r="D384" s="131"/>
      <c r="E384" s="131"/>
      <c r="F384" s="131"/>
      <c r="G384" s="131"/>
      <c r="H384" s="98"/>
      <c r="I384" s="131"/>
    </row>
    <row r="385" spans="1:9" ht="12.75" customHeight="1" x14ac:dyDescent="0.25">
      <c r="A385" s="129"/>
      <c r="B385" s="133"/>
      <c r="C385" s="131"/>
      <c r="D385" s="131"/>
      <c r="E385" s="131"/>
      <c r="F385" s="131"/>
      <c r="G385" s="131"/>
      <c r="H385" s="98"/>
      <c r="I385" s="131"/>
    </row>
    <row r="386" spans="1:9" ht="12.75" customHeight="1" x14ac:dyDescent="0.25">
      <c r="A386" s="129"/>
      <c r="B386" s="133"/>
      <c r="C386" s="131"/>
      <c r="D386" s="131"/>
      <c r="E386" s="131"/>
      <c r="F386" s="131"/>
      <c r="G386" s="131"/>
      <c r="H386" s="98"/>
      <c r="I386" s="131"/>
    </row>
    <row r="387" spans="1:9" ht="12.75" customHeight="1" x14ac:dyDescent="0.25">
      <c r="A387" s="129"/>
      <c r="B387" s="133"/>
      <c r="C387" s="131"/>
      <c r="D387" s="131"/>
      <c r="E387" s="131"/>
      <c r="F387" s="131"/>
      <c r="G387" s="131"/>
      <c r="H387" s="98"/>
      <c r="I387" s="131"/>
    </row>
    <row r="388" spans="1:9" ht="12.75" customHeight="1" x14ac:dyDescent="0.25">
      <c r="A388" s="129"/>
      <c r="B388" s="133"/>
      <c r="C388" s="131"/>
      <c r="D388" s="131"/>
      <c r="E388" s="131"/>
      <c r="F388" s="131"/>
      <c r="G388" s="131"/>
      <c r="H388" s="98"/>
      <c r="I388" s="131"/>
    </row>
    <row r="389" spans="1:9" ht="12.75" customHeight="1" x14ac:dyDescent="0.25">
      <c r="A389" s="129"/>
      <c r="B389" s="133"/>
      <c r="C389" s="131"/>
      <c r="D389" s="131"/>
      <c r="E389" s="131"/>
      <c r="F389" s="131"/>
      <c r="G389" s="131"/>
      <c r="H389" s="98"/>
      <c r="I389" s="131"/>
    </row>
    <row r="390" spans="1:9" ht="12.75" customHeight="1" x14ac:dyDescent="0.25">
      <c r="A390" s="129"/>
      <c r="B390" s="133"/>
      <c r="C390" s="131"/>
      <c r="D390" s="131"/>
      <c r="E390" s="131"/>
      <c r="F390" s="131"/>
      <c r="G390" s="131"/>
      <c r="H390" s="98"/>
      <c r="I390" s="131"/>
    </row>
    <row r="391" spans="1:9" ht="12.75" customHeight="1" x14ac:dyDescent="0.25">
      <c r="A391" s="129"/>
      <c r="B391" s="133"/>
      <c r="C391" s="131"/>
      <c r="D391" s="131"/>
      <c r="E391" s="131"/>
      <c r="F391" s="131"/>
      <c r="G391" s="131"/>
      <c r="H391" s="98"/>
      <c r="I391" s="131"/>
    </row>
    <row r="392" spans="1:9" ht="12.75" customHeight="1" x14ac:dyDescent="0.25">
      <c r="A392" s="129"/>
      <c r="B392" s="133"/>
      <c r="C392" s="131"/>
      <c r="D392" s="131"/>
      <c r="E392" s="131"/>
      <c r="F392" s="131"/>
      <c r="G392" s="131"/>
      <c r="H392" s="98"/>
      <c r="I392" s="131"/>
    </row>
    <row r="393" spans="1:9" ht="12.75" customHeight="1" x14ac:dyDescent="0.25">
      <c r="A393" s="129"/>
      <c r="B393" s="133"/>
      <c r="C393" s="131"/>
      <c r="D393" s="131"/>
      <c r="E393" s="131"/>
      <c r="F393" s="131"/>
      <c r="G393" s="131"/>
      <c r="H393" s="98"/>
      <c r="I393" s="131"/>
    </row>
    <row r="394" spans="1:9" ht="12.75" customHeight="1" x14ac:dyDescent="0.25">
      <c r="A394" s="129"/>
      <c r="B394" s="133"/>
      <c r="C394" s="131"/>
      <c r="D394" s="131"/>
      <c r="E394" s="131"/>
      <c r="F394" s="131"/>
      <c r="G394" s="131"/>
      <c r="H394" s="98"/>
      <c r="I394" s="131"/>
    </row>
    <row r="395" spans="1:9" ht="12.75" customHeight="1" x14ac:dyDescent="0.25">
      <c r="A395" s="129"/>
      <c r="B395" s="133"/>
      <c r="C395" s="131"/>
      <c r="D395" s="131"/>
      <c r="E395" s="131"/>
      <c r="F395" s="131"/>
      <c r="G395" s="131"/>
      <c r="H395" s="98"/>
      <c r="I395" s="131"/>
    </row>
    <row r="396" spans="1:9" ht="12.75" customHeight="1" x14ac:dyDescent="0.25">
      <c r="A396" s="129"/>
      <c r="B396" s="133"/>
      <c r="C396" s="131"/>
      <c r="D396" s="131"/>
      <c r="E396" s="131"/>
      <c r="F396" s="131"/>
      <c r="G396" s="131"/>
      <c r="H396" s="98"/>
      <c r="I396" s="131"/>
    </row>
    <row r="397" spans="1:9" ht="12.75" customHeight="1" x14ac:dyDescent="0.25">
      <c r="A397" s="129"/>
      <c r="B397" s="133"/>
      <c r="C397" s="131"/>
      <c r="D397" s="131"/>
      <c r="E397" s="131"/>
      <c r="F397" s="131"/>
      <c r="G397" s="131"/>
      <c r="H397" s="98"/>
      <c r="I397" s="131"/>
    </row>
    <row r="398" spans="1:9" ht="12.75" customHeight="1" x14ac:dyDescent="0.25">
      <c r="A398" s="129"/>
      <c r="B398" s="133"/>
      <c r="C398" s="131"/>
      <c r="D398" s="131"/>
      <c r="E398" s="131"/>
      <c r="F398" s="131"/>
      <c r="G398" s="131"/>
      <c r="H398" s="98"/>
      <c r="I398" s="131"/>
    </row>
    <row r="399" spans="1:9" ht="12.75" customHeight="1" x14ac:dyDescent="0.25">
      <c r="A399" s="129"/>
      <c r="B399" s="133"/>
      <c r="C399" s="131"/>
      <c r="D399" s="131"/>
      <c r="E399" s="131"/>
      <c r="F399" s="131"/>
      <c r="G399" s="131"/>
      <c r="H399" s="98"/>
      <c r="I399" s="131"/>
    </row>
    <row r="400" spans="1:9" ht="12.75" customHeight="1" x14ac:dyDescent="0.25">
      <c r="A400" s="129"/>
      <c r="B400" s="133"/>
      <c r="C400" s="131"/>
      <c r="D400" s="131"/>
      <c r="E400" s="131"/>
      <c r="F400" s="131"/>
      <c r="G400" s="131"/>
      <c r="H400" s="98"/>
      <c r="I400" s="131"/>
    </row>
    <row r="401" spans="1:9" ht="12.75" customHeight="1" x14ac:dyDescent="0.25">
      <c r="A401" s="129"/>
      <c r="B401" s="133"/>
      <c r="C401" s="131"/>
      <c r="D401" s="131"/>
      <c r="E401" s="131"/>
      <c r="F401" s="131"/>
      <c r="G401" s="131"/>
      <c r="H401" s="98"/>
      <c r="I401" s="131"/>
    </row>
    <row r="402" spans="1:9" ht="12.75" customHeight="1" x14ac:dyDescent="0.25">
      <c r="A402" s="129"/>
      <c r="B402" s="133"/>
      <c r="C402" s="131"/>
      <c r="D402" s="131"/>
      <c r="E402" s="131"/>
      <c r="F402" s="131"/>
      <c r="G402" s="131"/>
      <c r="H402" s="98"/>
      <c r="I402" s="131"/>
    </row>
    <row r="403" spans="1:9" ht="12.75" customHeight="1" x14ac:dyDescent="0.25">
      <c r="A403" s="129"/>
      <c r="B403" s="133"/>
      <c r="C403" s="131"/>
      <c r="D403" s="131"/>
      <c r="E403" s="131"/>
      <c r="F403" s="131"/>
      <c r="G403" s="131"/>
      <c r="H403" s="98"/>
      <c r="I403" s="131"/>
    </row>
    <row r="404" spans="1:9" ht="12.75" customHeight="1" x14ac:dyDescent="0.25">
      <c r="A404" s="129"/>
      <c r="B404" s="133"/>
      <c r="C404" s="131"/>
      <c r="D404" s="131"/>
      <c r="E404" s="131"/>
      <c r="F404" s="131"/>
      <c r="G404" s="131"/>
      <c r="H404" s="98"/>
      <c r="I404" s="131"/>
    </row>
    <row r="405" spans="1:9" ht="12.75" customHeight="1" x14ac:dyDescent="0.25">
      <c r="A405" s="129"/>
      <c r="B405" s="133"/>
      <c r="C405" s="131"/>
      <c r="D405" s="131"/>
      <c r="E405" s="131"/>
      <c r="F405" s="131"/>
      <c r="G405" s="131"/>
      <c r="H405" s="98"/>
      <c r="I405" s="131"/>
    </row>
    <row r="406" spans="1:9" ht="12.75" customHeight="1" x14ac:dyDescent="0.25">
      <c r="A406" s="129"/>
      <c r="B406" s="133"/>
      <c r="C406" s="131"/>
      <c r="D406" s="131"/>
      <c r="E406" s="131"/>
      <c r="F406" s="131"/>
      <c r="G406" s="131"/>
      <c r="H406" s="98"/>
      <c r="I406" s="131"/>
    </row>
    <row r="407" spans="1:9" ht="12.75" customHeight="1" x14ac:dyDescent="0.25">
      <c r="A407" s="129"/>
      <c r="B407" s="133"/>
      <c r="C407" s="131"/>
      <c r="D407" s="131"/>
      <c r="E407" s="131"/>
      <c r="F407" s="131"/>
      <c r="G407" s="131"/>
      <c r="H407" s="98"/>
      <c r="I407" s="131"/>
    </row>
    <row r="408" spans="1:9" ht="12.75" customHeight="1" x14ac:dyDescent="0.25">
      <c r="A408" s="129"/>
      <c r="B408" s="133"/>
      <c r="C408" s="131"/>
      <c r="D408" s="131"/>
      <c r="E408" s="131"/>
      <c r="F408" s="131"/>
      <c r="G408" s="131"/>
      <c r="H408" s="98"/>
      <c r="I408" s="131"/>
    </row>
    <row r="409" spans="1:9" ht="12.75" customHeight="1" x14ac:dyDescent="0.25">
      <c r="A409" s="129"/>
      <c r="B409" s="133"/>
      <c r="C409" s="131"/>
      <c r="D409" s="131"/>
      <c r="E409" s="131"/>
      <c r="F409" s="131"/>
      <c r="G409" s="131"/>
      <c r="H409" s="98"/>
      <c r="I409" s="131"/>
    </row>
    <row r="410" spans="1:9" ht="12.75" customHeight="1" x14ac:dyDescent="0.25">
      <c r="A410" s="129"/>
      <c r="B410" s="133"/>
      <c r="C410" s="131"/>
      <c r="D410" s="131"/>
      <c r="E410" s="131"/>
      <c r="F410" s="131"/>
      <c r="G410" s="131"/>
      <c r="H410" s="98"/>
      <c r="I410" s="131"/>
    </row>
    <row r="411" spans="1:9" ht="12.75" customHeight="1" x14ac:dyDescent="0.25">
      <c r="A411" s="129"/>
      <c r="B411" s="133"/>
      <c r="C411" s="131"/>
      <c r="D411" s="131"/>
      <c r="E411" s="131"/>
      <c r="F411" s="131"/>
      <c r="G411" s="131"/>
      <c r="H411" s="98"/>
      <c r="I411" s="131"/>
    </row>
    <row r="412" spans="1:9" ht="12.75" customHeight="1" x14ac:dyDescent="0.25">
      <c r="A412" s="129"/>
      <c r="B412" s="133"/>
      <c r="C412" s="131"/>
      <c r="D412" s="131"/>
      <c r="E412" s="131"/>
      <c r="F412" s="131"/>
      <c r="G412" s="131"/>
      <c r="H412" s="98"/>
      <c r="I412" s="131"/>
    </row>
    <row r="413" spans="1:9" ht="12.75" customHeight="1" x14ac:dyDescent="0.25">
      <c r="A413" s="129"/>
      <c r="B413" s="133"/>
      <c r="C413" s="131"/>
      <c r="D413" s="131"/>
      <c r="E413" s="131"/>
      <c r="F413" s="131"/>
      <c r="G413" s="131"/>
      <c r="H413" s="98"/>
      <c r="I413" s="131"/>
    </row>
    <row r="414" spans="1:9" ht="12.75" customHeight="1" x14ac:dyDescent="0.25">
      <c r="A414" s="129"/>
      <c r="B414" s="133"/>
      <c r="C414" s="131"/>
      <c r="D414" s="131"/>
      <c r="E414" s="131"/>
      <c r="F414" s="131"/>
      <c r="G414" s="131"/>
      <c r="H414" s="98"/>
      <c r="I414" s="131"/>
    </row>
    <row r="415" spans="1:9" ht="12.75" customHeight="1" x14ac:dyDescent="0.25">
      <c r="A415" s="129"/>
      <c r="B415" s="133"/>
      <c r="C415" s="131"/>
      <c r="D415" s="131"/>
      <c r="E415" s="131"/>
      <c r="F415" s="131"/>
      <c r="G415" s="131"/>
      <c r="H415" s="98"/>
      <c r="I415" s="131"/>
    </row>
    <row r="416" spans="1:9" ht="12.75" customHeight="1" x14ac:dyDescent="0.25">
      <c r="A416" s="129"/>
      <c r="B416" s="133"/>
      <c r="C416" s="131"/>
      <c r="D416" s="131"/>
      <c r="E416" s="131"/>
      <c r="F416" s="131"/>
      <c r="G416" s="131"/>
      <c r="H416" s="98"/>
      <c r="I416" s="131"/>
    </row>
    <row r="417" spans="1:9" ht="12.75" customHeight="1" x14ac:dyDescent="0.25">
      <c r="A417" s="129"/>
      <c r="B417" s="133"/>
      <c r="C417" s="131"/>
      <c r="D417" s="131"/>
      <c r="E417" s="131"/>
      <c r="F417" s="131"/>
      <c r="G417" s="131"/>
      <c r="H417" s="98"/>
      <c r="I417" s="131"/>
    </row>
    <row r="418" spans="1:9" ht="12.75" customHeight="1" x14ac:dyDescent="0.25">
      <c r="A418" s="129"/>
      <c r="B418" s="133"/>
      <c r="C418" s="131"/>
      <c r="D418" s="131"/>
      <c r="E418" s="131"/>
      <c r="F418" s="131"/>
      <c r="G418" s="131"/>
      <c r="H418" s="98"/>
      <c r="I418" s="131"/>
    </row>
    <row r="419" spans="1:9" ht="12.75" customHeight="1" x14ac:dyDescent="0.25">
      <c r="A419" s="129"/>
      <c r="B419" s="133"/>
      <c r="C419" s="131"/>
      <c r="D419" s="131"/>
      <c r="E419" s="131"/>
      <c r="F419" s="131"/>
      <c r="G419" s="131"/>
      <c r="H419" s="98"/>
      <c r="I419" s="131"/>
    </row>
    <row r="420" spans="1:9" ht="12.75" customHeight="1" x14ac:dyDescent="0.25">
      <c r="A420" s="129"/>
      <c r="B420" s="133"/>
      <c r="C420" s="131"/>
      <c r="D420" s="131"/>
      <c r="E420" s="131"/>
      <c r="F420" s="131"/>
      <c r="G420" s="131"/>
      <c r="H420" s="98"/>
      <c r="I420" s="131"/>
    </row>
    <row r="421" spans="1:9" ht="12.75" customHeight="1" x14ac:dyDescent="0.25">
      <c r="A421" s="129"/>
      <c r="B421" s="133"/>
      <c r="C421" s="131"/>
      <c r="D421" s="131"/>
      <c r="E421" s="131"/>
      <c r="F421" s="131"/>
      <c r="G421" s="131"/>
      <c r="H421" s="98"/>
      <c r="I421" s="131"/>
    </row>
    <row r="422" spans="1:9" ht="12.75" customHeight="1" x14ac:dyDescent="0.25">
      <c r="A422" s="129"/>
      <c r="B422" s="133"/>
      <c r="C422" s="131"/>
      <c r="D422" s="131"/>
      <c r="E422" s="131"/>
      <c r="F422" s="131"/>
      <c r="G422" s="131"/>
      <c r="H422" s="98"/>
      <c r="I422" s="131"/>
    </row>
    <row r="423" spans="1:9" ht="12.75" customHeight="1" x14ac:dyDescent="0.25">
      <c r="A423" s="129"/>
      <c r="B423" s="133"/>
      <c r="C423" s="131"/>
      <c r="D423" s="131"/>
      <c r="E423" s="131"/>
      <c r="F423" s="131"/>
      <c r="G423" s="131"/>
      <c r="H423" s="98"/>
      <c r="I423" s="131"/>
    </row>
    <row r="424" spans="1:9" ht="12.75" customHeight="1" x14ac:dyDescent="0.25">
      <c r="A424" s="129"/>
      <c r="B424" s="133"/>
      <c r="C424" s="131"/>
      <c r="D424" s="131"/>
      <c r="E424" s="131"/>
      <c r="F424" s="131"/>
      <c r="G424" s="131"/>
      <c r="H424" s="98"/>
      <c r="I424" s="131"/>
    </row>
    <row r="425" spans="1:9" ht="12.75" customHeight="1" x14ac:dyDescent="0.25">
      <c r="A425" s="129"/>
      <c r="B425" s="133"/>
      <c r="C425" s="131"/>
      <c r="D425" s="131"/>
      <c r="E425" s="131"/>
      <c r="F425" s="131"/>
      <c r="G425" s="131"/>
      <c r="H425" s="98"/>
      <c r="I425" s="131"/>
    </row>
    <row r="426" spans="1:9" ht="12.75" customHeight="1" x14ac:dyDescent="0.25">
      <c r="A426" s="129"/>
      <c r="B426" s="133"/>
      <c r="C426" s="131"/>
      <c r="D426" s="131"/>
      <c r="E426" s="131"/>
      <c r="F426" s="131"/>
      <c r="G426" s="131"/>
      <c r="H426" s="98"/>
      <c r="I426" s="131"/>
    </row>
    <row r="427" spans="1:9" ht="12.75" customHeight="1" x14ac:dyDescent="0.25">
      <c r="A427" s="129"/>
      <c r="B427" s="133"/>
      <c r="C427" s="131"/>
      <c r="D427" s="131"/>
      <c r="E427" s="131"/>
      <c r="F427" s="131"/>
      <c r="G427" s="131"/>
      <c r="H427" s="98"/>
      <c r="I427" s="131"/>
    </row>
    <row r="428" spans="1:9" ht="12.75" customHeight="1" x14ac:dyDescent="0.25">
      <c r="A428" s="129"/>
      <c r="B428" s="133"/>
      <c r="C428" s="131"/>
      <c r="D428" s="131"/>
      <c r="E428" s="131"/>
      <c r="F428" s="131"/>
      <c r="G428" s="131"/>
      <c r="H428" s="98"/>
      <c r="I428" s="131"/>
    </row>
    <row r="429" spans="1:9" ht="12.75" customHeight="1" x14ac:dyDescent="0.25">
      <c r="A429" s="129"/>
      <c r="B429" s="133"/>
      <c r="C429" s="131"/>
      <c r="D429" s="131"/>
      <c r="E429" s="131"/>
      <c r="F429" s="131"/>
      <c r="G429" s="131"/>
      <c r="H429" s="98"/>
      <c r="I429" s="131"/>
    </row>
    <row r="430" spans="1:9" ht="12.75" customHeight="1" x14ac:dyDescent="0.25">
      <c r="A430" s="129"/>
      <c r="B430" s="133"/>
      <c r="C430" s="131"/>
      <c r="D430" s="131"/>
      <c r="E430" s="131"/>
      <c r="F430" s="131"/>
      <c r="G430" s="131"/>
      <c r="H430" s="98"/>
      <c r="I430" s="131"/>
    </row>
    <row r="431" spans="1:9" ht="12.75" customHeight="1" x14ac:dyDescent="0.25">
      <c r="A431" s="129"/>
      <c r="B431" s="133"/>
      <c r="C431" s="131"/>
      <c r="D431" s="131"/>
      <c r="E431" s="131"/>
      <c r="F431" s="131"/>
      <c r="G431" s="131"/>
      <c r="H431" s="98"/>
      <c r="I431" s="131"/>
    </row>
    <row r="432" spans="1:9" ht="12.75" customHeight="1" x14ac:dyDescent="0.25">
      <c r="A432" s="129"/>
      <c r="B432" s="133"/>
      <c r="C432" s="131"/>
      <c r="D432" s="131"/>
      <c r="E432" s="131"/>
      <c r="F432" s="131"/>
      <c r="G432" s="131"/>
      <c r="H432" s="98"/>
      <c r="I432" s="131"/>
    </row>
    <row r="433" spans="1:9" ht="12.75" customHeight="1" x14ac:dyDescent="0.25">
      <c r="A433" s="129"/>
      <c r="B433" s="133"/>
      <c r="C433" s="131"/>
      <c r="D433" s="131"/>
      <c r="E433" s="131"/>
      <c r="F433" s="131"/>
      <c r="G433" s="131"/>
      <c r="H433" s="98"/>
      <c r="I433" s="131"/>
    </row>
    <row r="434" spans="1:9" ht="12.75" customHeight="1" x14ac:dyDescent="0.25">
      <c r="A434" s="129"/>
      <c r="B434" s="133"/>
      <c r="C434" s="131"/>
      <c r="D434" s="131"/>
      <c r="E434" s="131"/>
      <c r="F434" s="131"/>
      <c r="G434" s="131"/>
      <c r="H434" s="98"/>
      <c r="I434" s="131"/>
    </row>
    <row r="435" spans="1:9" ht="12.75" customHeight="1" x14ac:dyDescent="0.25">
      <c r="A435" s="129"/>
      <c r="B435" s="133"/>
      <c r="C435" s="131"/>
      <c r="D435" s="131"/>
      <c r="E435" s="131"/>
      <c r="F435" s="131"/>
      <c r="G435" s="131"/>
      <c r="H435" s="98"/>
      <c r="I435" s="131"/>
    </row>
    <row r="436" spans="1:9" ht="12.75" customHeight="1" x14ac:dyDescent="0.25">
      <c r="A436" s="129"/>
      <c r="B436" s="133"/>
      <c r="C436" s="131"/>
      <c r="D436" s="131"/>
      <c r="E436" s="131"/>
      <c r="F436" s="131"/>
      <c r="G436" s="131"/>
      <c r="H436" s="98"/>
      <c r="I436" s="131"/>
    </row>
    <row r="437" spans="1:9" ht="12.75" customHeight="1" x14ac:dyDescent="0.25">
      <c r="A437" s="129"/>
      <c r="B437" s="133"/>
      <c r="C437" s="131"/>
      <c r="D437" s="131"/>
      <c r="E437" s="131"/>
      <c r="F437" s="131"/>
      <c r="G437" s="131"/>
      <c r="H437" s="98"/>
      <c r="I437" s="131"/>
    </row>
    <row r="438" spans="1:9" ht="12.75" customHeight="1" x14ac:dyDescent="0.25">
      <c r="A438" s="129"/>
      <c r="B438" s="133"/>
      <c r="C438" s="131"/>
      <c r="D438" s="131"/>
      <c r="E438" s="131"/>
      <c r="F438" s="131"/>
      <c r="G438" s="131"/>
      <c r="H438" s="98"/>
      <c r="I438" s="131"/>
    </row>
    <row r="439" spans="1:9" ht="12.75" customHeight="1" x14ac:dyDescent="0.25">
      <c r="A439" s="129"/>
      <c r="B439" s="133"/>
      <c r="C439" s="131"/>
      <c r="D439" s="131"/>
      <c r="E439" s="131"/>
      <c r="F439" s="131"/>
      <c r="G439" s="131"/>
      <c r="H439" s="98"/>
      <c r="I439" s="131"/>
    </row>
    <row r="440" spans="1:9" ht="12.75" customHeight="1" x14ac:dyDescent="0.25">
      <c r="A440" s="129"/>
      <c r="B440" s="133"/>
      <c r="C440" s="131"/>
      <c r="D440" s="131"/>
      <c r="E440" s="131"/>
      <c r="F440" s="131"/>
      <c r="G440" s="131"/>
      <c r="H440" s="98"/>
      <c r="I440" s="131"/>
    </row>
    <row r="441" spans="1:9" ht="12.75" customHeight="1" x14ac:dyDescent="0.25">
      <c r="A441" s="129"/>
      <c r="B441" s="133"/>
      <c r="C441" s="131"/>
      <c r="D441" s="131"/>
      <c r="E441" s="131"/>
      <c r="F441" s="131"/>
      <c r="G441" s="131"/>
      <c r="H441" s="98"/>
      <c r="I441" s="131"/>
    </row>
    <row r="442" spans="1:9" ht="12.75" customHeight="1" x14ac:dyDescent="0.25">
      <c r="A442" s="129"/>
      <c r="B442" s="133"/>
      <c r="C442" s="131"/>
      <c r="D442" s="131"/>
      <c r="E442" s="131"/>
      <c r="F442" s="131"/>
      <c r="G442" s="131"/>
      <c r="H442" s="98"/>
      <c r="I442" s="131"/>
    </row>
    <row r="443" spans="1:9" ht="12.75" customHeight="1" x14ac:dyDescent="0.25">
      <c r="A443" s="129"/>
      <c r="B443" s="133"/>
      <c r="C443" s="131"/>
      <c r="D443" s="131"/>
      <c r="E443" s="131"/>
      <c r="F443" s="131"/>
      <c r="G443" s="131"/>
      <c r="H443" s="98"/>
      <c r="I443" s="131"/>
    </row>
    <row r="444" spans="1:9" ht="12.75" customHeight="1" x14ac:dyDescent="0.25">
      <c r="A444" s="129"/>
      <c r="B444" s="133"/>
      <c r="C444" s="131"/>
      <c r="D444" s="131"/>
      <c r="E444" s="131"/>
      <c r="F444" s="131"/>
      <c r="G444" s="131"/>
      <c r="H444" s="98"/>
      <c r="I444" s="131"/>
    </row>
    <row r="445" spans="1:9" ht="12.75" customHeight="1" x14ac:dyDescent="0.25">
      <c r="A445" s="129"/>
      <c r="B445" s="133"/>
      <c r="C445" s="131"/>
      <c r="D445" s="131"/>
      <c r="E445" s="131"/>
      <c r="F445" s="131"/>
      <c r="G445" s="131"/>
      <c r="H445" s="98"/>
      <c r="I445" s="131"/>
    </row>
    <row r="446" spans="1:9" ht="12.75" customHeight="1" x14ac:dyDescent="0.25">
      <c r="A446" s="129"/>
      <c r="B446" s="133"/>
      <c r="C446" s="131"/>
      <c r="D446" s="131"/>
      <c r="E446" s="131"/>
      <c r="F446" s="131"/>
      <c r="G446" s="131"/>
      <c r="H446" s="98"/>
      <c r="I446" s="131"/>
    </row>
    <row r="447" spans="1:9" ht="12.75" customHeight="1" x14ac:dyDescent="0.25">
      <c r="A447" s="129"/>
      <c r="B447" s="133"/>
      <c r="C447" s="131"/>
      <c r="D447" s="131"/>
      <c r="E447" s="131"/>
      <c r="F447" s="131"/>
      <c r="G447" s="131"/>
      <c r="H447" s="98"/>
      <c r="I447" s="131"/>
    </row>
    <row r="448" spans="1:9" ht="12.75" customHeight="1" x14ac:dyDescent="0.25">
      <c r="A448" s="129"/>
      <c r="B448" s="133"/>
      <c r="C448" s="131"/>
      <c r="D448" s="131"/>
      <c r="E448" s="131"/>
      <c r="F448" s="131"/>
      <c r="G448" s="131"/>
      <c r="H448" s="98"/>
      <c r="I448" s="131"/>
    </row>
    <row r="449" spans="1:9" ht="12.75" customHeight="1" x14ac:dyDescent="0.25">
      <c r="A449" s="129"/>
      <c r="B449" s="133"/>
      <c r="C449" s="131"/>
      <c r="D449" s="131"/>
      <c r="E449" s="131"/>
      <c r="F449" s="131"/>
      <c r="G449" s="131"/>
      <c r="H449" s="98"/>
      <c r="I449" s="131"/>
    </row>
    <row r="450" spans="1:9" ht="12.75" customHeight="1" x14ac:dyDescent="0.25">
      <c r="A450" s="129"/>
      <c r="B450" s="133"/>
      <c r="C450" s="131"/>
      <c r="D450" s="131"/>
      <c r="E450" s="131"/>
      <c r="F450" s="131"/>
      <c r="G450" s="131"/>
      <c r="H450" s="98"/>
      <c r="I450" s="131"/>
    </row>
    <row r="451" spans="1:9" ht="12.75" customHeight="1" x14ac:dyDescent="0.25">
      <c r="A451" s="129"/>
      <c r="B451" s="133"/>
      <c r="C451" s="131"/>
      <c r="D451" s="131"/>
      <c r="E451" s="131"/>
      <c r="F451" s="131"/>
      <c r="G451" s="131"/>
      <c r="H451" s="98"/>
      <c r="I451" s="131"/>
    </row>
    <row r="452" spans="1:9" ht="12.75" customHeight="1" x14ac:dyDescent="0.25">
      <c r="A452" s="129"/>
      <c r="B452" s="133"/>
      <c r="C452" s="131"/>
      <c r="D452" s="131"/>
      <c r="E452" s="131"/>
      <c r="F452" s="131"/>
      <c r="G452" s="131"/>
      <c r="H452" s="98"/>
      <c r="I452" s="131"/>
    </row>
    <row r="453" spans="1:9" ht="12.75" customHeight="1" x14ac:dyDescent="0.25">
      <c r="A453" s="129"/>
      <c r="B453" s="133"/>
      <c r="C453" s="131"/>
      <c r="D453" s="131"/>
      <c r="E453" s="131"/>
      <c r="F453" s="131"/>
      <c r="G453" s="131"/>
      <c r="H453" s="98"/>
      <c r="I453" s="131"/>
    </row>
    <row r="454" spans="1:9" ht="12.75" customHeight="1" x14ac:dyDescent="0.25">
      <c r="A454" s="129"/>
      <c r="B454" s="133"/>
      <c r="C454" s="131"/>
      <c r="D454" s="131"/>
      <c r="E454" s="131"/>
      <c r="F454" s="131"/>
      <c r="G454" s="131"/>
      <c r="H454" s="98"/>
      <c r="I454" s="131"/>
    </row>
    <row r="455" spans="1:9" ht="12.75" customHeight="1" x14ac:dyDescent="0.25">
      <c r="A455" s="129"/>
      <c r="B455" s="133"/>
      <c r="C455" s="131"/>
      <c r="D455" s="131"/>
      <c r="E455" s="131"/>
      <c r="F455" s="131"/>
      <c r="G455" s="131"/>
      <c r="H455" s="98"/>
      <c r="I455" s="131"/>
    </row>
    <row r="456" spans="1:9" ht="12.75" customHeight="1" x14ac:dyDescent="0.25">
      <c r="A456" s="129"/>
      <c r="B456" s="133"/>
      <c r="C456" s="131"/>
      <c r="D456" s="131"/>
      <c r="E456" s="131"/>
      <c r="F456" s="131"/>
      <c r="G456" s="131"/>
      <c r="H456" s="98"/>
      <c r="I456" s="131"/>
    </row>
    <row r="457" spans="1:9" ht="12.75" customHeight="1" x14ac:dyDescent="0.25">
      <c r="A457" s="129"/>
      <c r="B457" s="133"/>
      <c r="C457" s="131"/>
      <c r="D457" s="131"/>
      <c r="E457" s="131"/>
      <c r="F457" s="131"/>
      <c r="G457" s="131"/>
      <c r="H457" s="98"/>
      <c r="I457" s="131"/>
    </row>
    <row r="458" spans="1:9" ht="12.75" customHeight="1" x14ac:dyDescent="0.25">
      <c r="A458" s="129"/>
      <c r="B458" s="133"/>
      <c r="C458" s="131"/>
      <c r="D458" s="131"/>
      <c r="E458" s="131"/>
      <c r="F458" s="131"/>
      <c r="G458" s="131"/>
      <c r="H458" s="98"/>
      <c r="I458" s="131"/>
    </row>
    <row r="459" spans="1:9" ht="12.75" customHeight="1" x14ac:dyDescent="0.25">
      <c r="A459" s="129"/>
      <c r="B459" s="133"/>
      <c r="C459" s="131"/>
      <c r="D459" s="131"/>
      <c r="E459" s="131"/>
      <c r="F459" s="131"/>
      <c r="G459" s="131"/>
      <c r="H459" s="98"/>
      <c r="I459" s="131"/>
    </row>
    <row r="460" spans="1:9" ht="12.75" customHeight="1" x14ac:dyDescent="0.25">
      <c r="A460" s="129"/>
      <c r="B460" s="133"/>
      <c r="C460" s="131"/>
      <c r="D460" s="131"/>
      <c r="E460" s="131"/>
      <c r="F460" s="131"/>
      <c r="G460" s="131"/>
      <c r="H460" s="98"/>
      <c r="I460" s="131"/>
    </row>
    <row r="461" spans="1:9" ht="12.75" customHeight="1" x14ac:dyDescent="0.25">
      <c r="A461" s="129"/>
      <c r="B461" s="133"/>
      <c r="C461" s="131"/>
      <c r="D461" s="131"/>
      <c r="E461" s="131"/>
      <c r="F461" s="131"/>
      <c r="G461" s="131"/>
      <c r="H461" s="98"/>
      <c r="I461" s="131"/>
    </row>
    <row r="462" spans="1:9" ht="12.75" customHeight="1" x14ac:dyDescent="0.25">
      <c r="A462" s="129"/>
      <c r="B462" s="133"/>
      <c r="C462" s="131"/>
      <c r="D462" s="131"/>
      <c r="E462" s="131"/>
      <c r="F462" s="131"/>
      <c r="G462" s="131"/>
      <c r="H462" s="98"/>
      <c r="I462" s="131"/>
    </row>
    <row r="463" spans="1:9" ht="12.75" customHeight="1" x14ac:dyDescent="0.25">
      <c r="A463" s="129"/>
      <c r="B463" s="133"/>
      <c r="C463" s="131"/>
      <c r="D463" s="131"/>
      <c r="E463" s="131"/>
      <c r="F463" s="131"/>
      <c r="G463" s="131"/>
      <c r="H463" s="98"/>
      <c r="I463" s="131"/>
    </row>
    <row r="464" spans="1:9" ht="12.75" customHeight="1" x14ac:dyDescent="0.25">
      <c r="A464" s="129"/>
      <c r="B464" s="133"/>
      <c r="C464" s="131"/>
      <c r="D464" s="131"/>
      <c r="E464" s="131"/>
      <c r="F464" s="131"/>
      <c r="G464" s="131"/>
      <c r="H464" s="98"/>
      <c r="I464" s="131"/>
    </row>
    <row r="465" spans="1:9" ht="12.75" customHeight="1" x14ac:dyDescent="0.25">
      <c r="A465" s="129"/>
      <c r="B465" s="133"/>
      <c r="C465" s="131"/>
      <c r="D465" s="131"/>
      <c r="E465" s="131"/>
      <c r="F465" s="131"/>
      <c r="G465" s="131"/>
      <c r="H465" s="98"/>
      <c r="I465" s="131"/>
    </row>
    <row r="466" spans="1:9" ht="12.75" customHeight="1" x14ac:dyDescent="0.25">
      <c r="A466" s="129"/>
      <c r="B466" s="133"/>
      <c r="C466" s="131"/>
      <c r="D466" s="131"/>
      <c r="E466" s="131"/>
      <c r="F466" s="131"/>
      <c r="G466" s="131"/>
      <c r="H466" s="98"/>
      <c r="I466" s="131"/>
    </row>
    <row r="467" spans="1:9" ht="12.75" customHeight="1" x14ac:dyDescent="0.25">
      <c r="A467" s="129"/>
      <c r="B467" s="133"/>
      <c r="C467" s="131"/>
      <c r="D467" s="131"/>
      <c r="E467" s="131"/>
      <c r="F467" s="131"/>
      <c r="G467" s="131"/>
      <c r="H467" s="98"/>
      <c r="I467" s="131"/>
    </row>
    <row r="468" spans="1:9" ht="12.75" customHeight="1" x14ac:dyDescent="0.25">
      <c r="A468" s="129"/>
      <c r="B468" s="133"/>
      <c r="C468" s="131"/>
      <c r="D468" s="131"/>
      <c r="E468" s="131"/>
      <c r="F468" s="131"/>
      <c r="G468" s="131"/>
      <c r="H468" s="98"/>
      <c r="I468" s="131"/>
    </row>
    <row r="469" spans="1:9" ht="12.75" customHeight="1" x14ac:dyDescent="0.25">
      <c r="A469" s="129"/>
      <c r="B469" s="133"/>
      <c r="C469" s="131"/>
      <c r="D469" s="131"/>
      <c r="E469" s="131"/>
      <c r="F469" s="131"/>
      <c r="G469" s="131"/>
      <c r="H469" s="98"/>
      <c r="I469" s="131"/>
    </row>
    <row r="470" spans="1:9" ht="12.75" customHeight="1" x14ac:dyDescent="0.25">
      <c r="A470" s="129"/>
      <c r="B470" s="133"/>
      <c r="C470" s="131"/>
      <c r="D470" s="131"/>
      <c r="E470" s="131"/>
      <c r="F470" s="131"/>
      <c r="G470" s="131"/>
      <c r="H470" s="98"/>
      <c r="I470" s="131"/>
    </row>
    <row r="471" spans="1:9" ht="12.75" customHeight="1" x14ac:dyDescent="0.25">
      <c r="A471" s="129"/>
      <c r="B471" s="133"/>
      <c r="C471" s="131"/>
      <c r="D471" s="131"/>
      <c r="E471" s="131"/>
      <c r="F471" s="131"/>
      <c r="G471" s="131"/>
      <c r="H471" s="98"/>
      <c r="I471" s="131"/>
    </row>
    <row r="472" spans="1:9" ht="12.75" customHeight="1" x14ac:dyDescent="0.25">
      <c r="A472" s="129"/>
      <c r="B472" s="133"/>
      <c r="C472" s="131"/>
      <c r="D472" s="131"/>
      <c r="E472" s="131"/>
      <c r="F472" s="131"/>
      <c r="G472" s="131"/>
      <c r="H472" s="98"/>
      <c r="I472" s="131"/>
    </row>
    <row r="473" spans="1:9" ht="12.75" customHeight="1" x14ac:dyDescent="0.25">
      <c r="A473" s="129"/>
      <c r="B473" s="133"/>
      <c r="C473" s="131"/>
      <c r="D473" s="131"/>
      <c r="E473" s="131"/>
      <c r="F473" s="131"/>
      <c r="G473" s="131"/>
      <c r="H473" s="98"/>
      <c r="I473" s="131"/>
    </row>
    <row r="474" spans="1:9" ht="12.75" customHeight="1" x14ac:dyDescent="0.25">
      <c r="A474" s="129"/>
      <c r="B474" s="133"/>
      <c r="C474" s="131"/>
      <c r="D474" s="131"/>
      <c r="E474" s="131"/>
      <c r="F474" s="131"/>
      <c r="G474" s="131"/>
      <c r="H474" s="98"/>
      <c r="I474" s="131"/>
    </row>
    <row r="475" spans="1:9" ht="12.75" customHeight="1" x14ac:dyDescent="0.25">
      <c r="A475" s="129"/>
      <c r="B475" s="133"/>
      <c r="C475" s="131"/>
      <c r="D475" s="131"/>
      <c r="E475" s="131"/>
      <c r="F475" s="131"/>
      <c r="G475" s="131"/>
      <c r="H475" s="98"/>
      <c r="I475" s="131"/>
    </row>
    <row r="476" spans="1:9" ht="12.75" customHeight="1" x14ac:dyDescent="0.25">
      <c r="A476" s="129"/>
      <c r="B476" s="133"/>
      <c r="C476" s="131"/>
      <c r="D476" s="131"/>
      <c r="E476" s="131"/>
      <c r="F476" s="131"/>
      <c r="G476" s="131"/>
      <c r="H476" s="98"/>
      <c r="I476" s="131"/>
    </row>
    <row r="477" spans="1:9" ht="12.75" customHeight="1" x14ac:dyDescent="0.25">
      <c r="A477" s="129"/>
      <c r="B477" s="133"/>
      <c r="C477" s="131"/>
      <c r="D477" s="131"/>
      <c r="E477" s="131"/>
      <c r="F477" s="131"/>
      <c r="G477" s="131"/>
      <c r="H477" s="98"/>
      <c r="I477" s="131"/>
    </row>
    <row r="478" spans="1:9" ht="12.75" customHeight="1" x14ac:dyDescent="0.25">
      <c r="A478" s="129"/>
      <c r="B478" s="133"/>
      <c r="C478" s="131"/>
      <c r="D478" s="131"/>
      <c r="E478" s="131"/>
      <c r="F478" s="131"/>
      <c r="G478" s="131"/>
      <c r="H478" s="98"/>
      <c r="I478" s="131"/>
    </row>
    <row r="479" spans="1:9" ht="12.75" customHeight="1" x14ac:dyDescent="0.25">
      <c r="A479" s="129"/>
      <c r="B479" s="133"/>
      <c r="C479" s="131"/>
      <c r="D479" s="131"/>
      <c r="E479" s="131"/>
      <c r="F479" s="131"/>
      <c r="G479" s="131"/>
      <c r="H479" s="98"/>
      <c r="I479" s="131"/>
    </row>
    <row r="480" spans="1:9" ht="12.75" customHeight="1" x14ac:dyDescent="0.25">
      <c r="A480" s="129"/>
      <c r="B480" s="133"/>
      <c r="C480" s="131"/>
      <c r="D480" s="131"/>
      <c r="E480" s="131"/>
      <c r="F480" s="131"/>
      <c r="G480" s="131"/>
      <c r="H480" s="98"/>
      <c r="I480" s="131"/>
    </row>
    <row r="481" spans="1:9" ht="12.75" customHeight="1" x14ac:dyDescent="0.25">
      <c r="A481" s="129"/>
      <c r="B481" s="133"/>
      <c r="C481" s="131"/>
      <c r="D481" s="131"/>
      <c r="E481" s="131"/>
      <c r="F481" s="131"/>
      <c r="G481" s="131"/>
      <c r="H481" s="98"/>
      <c r="I481" s="131"/>
    </row>
    <row r="482" spans="1:9" ht="12.75" customHeight="1" x14ac:dyDescent="0.25">
      <c r="A482" s="129"/>
      <c r="B482" s="133"/>
      <c r="C482" s="131"/>
      <c r="D482" s="131"/>
      <c r="E482" s="131"/>
      <c r="F482" s="131"/>
      <c r="G482" s="131"/>
      <c r="H482" s="98"/>
      <c r="I482" s="131"/>
    </row>
    <row r="483" spans="1:9" ht="12.75" customHeight="1" x14ac:dyDescent="0.25">
      <c r="A483" s="129"/>
      <c r="B483" s="133"/>
      <c r="C483" s="131"/>
      <c r="D483" s="131"/>
      <c r="E483" s="131"/>
      <c r="F483" s="131"/>
      <c r="G483" s="131"/>
      <c r="H483" s="98"/>
      <c r="I483" s="131"/>
    </row>
    <row r="484" spans="1:9" ht="12.75" customHeight="1" x14ac:dyDescent="0.25">
      <c r="A484" s="129"/>
      <c r="B484" s="133"/>
      <c r="C484" s="131"/>
      <c r="D484" s="131"/>
      <c r="E484" s="131"/>
      <c r="F484" s="131"/>
      <c r="G484" s="131"/>
      <c r="H484" s="98"/>
      <c r="I484" s="131"/>
    </row>
    <row r="485" spans="1:9" ht="12.75" customHeight="1" x14ac:dyDescent="0.25">
      <c r="A485" s="129"/>
      <c r="B485" s="133"/>
      <c r="C485" s="131"/>
      <c r="D485" s="131"/>
      <c r="E485" s="131"/>
      <c r="F485" s="131"/>
      <c r="G485" s="131"/>
      <c r="H485" s="98"/>
      <c r="I485" s="131"/>
    </row>
    <row r="486" spans="1:9" ht="12.75" customHeight="1" x14ac:dyDescent="0.25">
      <c r="A486" s="129"/>
      <c r="B486" s="133"/>
      <c r="C486" s="131"/>
      <c r="D486" s="131"/>
      <c r="E486" s="131"/>
      <c r="F486" s="131"/>
      <c r="G486" s="131"/>
      <c r="H486" s="98"/>
      <c r="I486" s="131"/>
    </row>
    <row r="487" spans="1:9" ht="12.75" customHeight="1" x14ac:dyDescent="0.25">
      <c r="A487" s="129"/>
      <c r="B487" s="133"/>
      <c r="C487" s="131"/>
      <c r="D487" s="131"/>
      <c r="E487" s="131"/>
      <c r="F487" s="131"/>
      <c r="G487" s="131"/>
      <c r="H487" s="98"/>
      <c r="I487" s="131"/>
    </row>
    <row r="488" spans="1:9" ht="12.75" customHeight="1" x14ac:dyDescent="0.25">
      <c r="A488" s="129"/>
      <c r="B488" s="133"/>
      <c r="C488" s="131"/>
      <c r="D488" s="131"/>
      <c r="E488" s="131"/>
      <c r="F488" s="131"/>
      <c r="G488" s="131"/>
      <c r="H488" s="98"/>
      <c r="I488" s="131"/>
    </row>
    <row r="489" spans="1:9" ht="12.75" customHeight="1" x14ac:dyDescent="0.25">
      <c r="A489" s="129"/>
      <c r="B489" s="133"/>
      <c r="C489" s="131"/>
      <c r="D489" s="131"/>
      <c r="E489" s="131"/>
      <c r="F489" s="131"/>
      <c r="G489" s="131"/>
      <c r="H489" s="98"/>
      <c r="I489" s="131"/>
    </row>
    <row r="490" spans="1:9" ht="12.75" customHeight="1" x14ac:dyDescent="0.25">
      <c r="A490" s="129"/>
      <c r="B490" s="133"/>
      <c r="C490" s="131"/>
      <c r="D490" s="131"/>
      <c r="E490" s="131"/>
      <c r="F490" s="131"/>
      <c r="G490" s="131"/>
      <c r="H490" s="98"/>
      <c r="I490" s="131"/>
    </row>
    <row r="491" spans="1:9" ht="12.75" customHeight="1" x14ac:dyDescent="0.25">
      <c r="A491" s="129"/>
      <c r="B491" s="133"/>
      <c r="C491" s="131"/>
      <c r="D491" s="131"/>
      <c r="E491" s="131"/>
      <c r="F491" s="131"/>
      <c r="G491" s="131"/>
      <c r="H491" s="98"/>
      <c r="I491" s="131"/>
    </row>
    <row r="492" spans="1:9" ht="12.75" customHeight="1" x14ac:dyDescent="0.25">
      <c r="A492" s="129"/>
      <c r="B492" s="133"/>
      <c r="C492" s="131"/>
      <c r="D492" s="131"/>
      <c r="E492" s="131"/>
      <c r="F492" s="131"/>
      <c r="G492" s="131"/>
      <c r="H492" s="98"/>
      <c r="I492" s="131"/>
    </row>
    <row r="493" spans="1:9" ht="12.75" customHeight="1" x14ac:dyDescent="0.25">
      <c r="A493" s="129"/>
      <c r="B493" s="133"/>
      <c r="C493" s="131"/>
      <c r="D493" s="131"/>
      <c r="E493" s="131"/>
      <c r="F493" s="131"/>
      <c r="G493" s="131"/>
      <c r="H493" s="98"/>
      <c r="I493" s="131"/>
    </row>
    <row r="494" spans="1:9" ht="12.75" customHeight="1" x14ac:dyDescent="0.25">
      <c r="A494" s="129"/>
      <c r="B494" s="133"/>
      <c r="C494" s="131"/>
      <c r="D494" s="131"/>
      <c r="E494" s="131"/>
      <c r="F494" s="131"/>
      <c r="G494" s="131"/>
      <c r="H494" s="98"/>
      <c r="I494" s="131"/>
    </row>
    <row r="495" spans="1:9" ht="12.75" customHeight="1" x14ac:dyDescent="0.25">
      <c r="A495" s="129"/>
      <c r="B495" s="133"/>
      <c r="C495" s="131"/>
      <c r="D495" s="131"/>
      <c r="E495" s="131"/>
      <c r="F495" s="131"/>
      <c r="G495" s="131"/>
      <c r="H495" s="98"/>
      <c r="I495" s="131"/>
    </row>
    <row r="496" spans="1:9" ht="12.75" customHeight="1" x14ac:dyDescent="0.25">
      <c r="A496" s="129"/>
      <c r="B496" s="133"/>
      <c r="C496" s="131"/>
      <c r="D496" s="131"/>
      <c r="E496" s="131"/>
      <c r="F496" s="131"/>
      <c r="G496" s="131"/>
      <c r="H496" s="98"/>
      <c r="I496" s="131"/>
    </row>
    <row r="497" spans="1:9" ht="12.75" customHeight="1" x14ac:dyDescent="0.25">
      <c r="A497" s="129"/>
      <c r="B497" s="133"/>
      <c r="C497" s="131"/>
      <c r="D497" s="131"/>
      <c r="E497" s="131"/>
      <c r="F497" s="131"/>
      <c r="G497" s="131"/>
      <c r="H497" s="98"/>
      <c r="I497" s="131"/>
    </row>
    <row r="498" spans="1:9" ht="12.75" customHeight="1" x14ac:dyDescent="0.25">
      <c r="A498" s="129"/>
      <c r="B498" s="133"/>
      <c r="C498" s="131"/>
      <c r="D498" s="131"/>
      <c r="E498" s="131"/>
      <c r="F498" s="131"/>
      <c r="G498" s="131"/>
      <c r="H498" s="98"/>
      <c r="I498" s="131"/>
    </row>
    <row r="499" spans="1:9" ht="12.75" customHeight="1" x14ac:dyDescent="0.25">
      <c r="A499" s="129"/>
      <c r="B499" s="133"/>
      <c r="C499" s="131"/>
      <c r="D499" s="131"/>
      <c r="E499" s="131"/>
      <c r="F499" s="131"/>
      <c r="G499" s="131"/>
      <c r="H499" s="98"/>
      <c r="I499" s="131"/>
    </row>
    <row r="500" spans="1:9" ht="12.75" customHeight="1" x14ac:dyDescent="0.25">
      <c r="A500" s="129"/>
      <c r="B500" s="133"/>
      <c r="C500" s="131"/>
      <c r="D500" s="131"/>
      <c r="E500" s="131"/>
      <c r="F500" s="131"/>
      <c r="G500" s="131"/>
      <c r="H500" s="98"/>
      <c r="I500" s="131"/>
    </row>
    <row r="501" spans="1:9" ht="12.75" customHeight="1" x14ac:dyDescent="0.25">
      <c r="A501" s="129"/>
      <c r="B501" s="133"/>
      <c r="C501" s="131"/>
      <c r="D501" s="131"/>
      <c r="E501" s="131"/>
      <c r="F501" s="131"/>
      <c r="G501" s="131"/>
      <c r="H501" s="98"/>
      <c r="I501" s="131"/>
    </row>
    <row r="502" spans="1:9" ht="12.75" customHeight="1" x14ac:dyDescent="0.25">
      <c r="A502" s="129"/>
      <c r="B502" s="133"/>
      <c r="C502" s="131"/>
      <c r="D502" s="131"/>
      <c r="E502" s="131"/>
      <c r="F502" s="131"/>
      <c r="G502" s="131"/>
      <c r="H502" s="98"/>
      <c r="I502" s="131"/>
    </row>
    <row r="503" spans="1:9" ht="12.75" customHeight="1" x14ac:dyDescent="0.25">
      <c r="A503" s="129"/>
      <c r="B503" s="133"/>
      <c r="C503" s="131"/>
      <c r="D503" s="131"/>
      <c r="E503" s="131"/>
      <c r="F503" s="131"/>
      <c r="G503" s="131"/>
      <c r="H503" s="98"/>
      <c r="I503" s="131"/>
    </row>
    <row r="504" spans="1:9" ht="12.75" customHeight="1" x14ac:dyDescent="0.25">
      <c r="A504" s="129"/>
      <c r="B504" s="133"/>
      <c r="C504" s="131"/>
      <c r="D504" s="131"/>
      <c r="E504" s="131"/>
      <c r="F504" s="131"/>
      <c r="G504" s="131"/>
      <c r="H504" s="98"/>
      <c r="I504" s="131"/>
    </row>
    <row r="505" spans="1:9" ht="12.75" customHeight="1" x14ac:dyDescent="0.25">
      <c r="A505" s="129"/>
      <c r="B505" s="133"/>
      <c r="C505" s="131"/>
      <c r="D505" s="131"/>
      <c r="E505" s="131"/>
      <c r="F505" s="131"/>
      <c r="G505" s="131"/>
      <c r="H505" s="98"/>
      <c r="I505" s="131"/>
    </row>
    <row r="506" spans="1:9" ht="12.75" customHeight="1" x14ac:dyDescent="0.25">
      <c r="A506" s="129"/>
      <c r="B506" s="133"/>
      <c r="C506" s="131"/>
      <c r="D506" s="131"/>
      <c r="E506" s="131"/>
      <c r="F506" s="131"/>
      <c r="G506" s="131"/>
      <c r="H506" s="98"/>
      <c r="I506" s="131"/>
    </row>
    <row r="507" spans="1:9" ht="12.75" customHeight="1" x14ac:dyDescent="0.25">
      <c r="A507" s="129"/>
      <c r="B507" s="133"/>
      <c r="C507" s="131"/>
      <c r="D507" s="131"/>
      <c r="E507" s="131"/>
      <c r="F507" s="131"/>
      <c r="G507" s="131"/>
      <c r="H507" s="98"/>
      <c r="I507" s="131"/>
    </row>
    <row r="508" spans="1:9" ht="12.75" customHeight="1" x14ac:dyDescent="0.25">
      <c r="A508" s="129"/>
      <c r="B508" s="133"/>
      <c r="C508" s="131"/>
      <c r="D508" s="131"/>
      <c r="E508" s="131"/>
      <c r="F508" s="131"/>
      <c r="G508" s="131"/>
      <c r="H508" s="98"/>
      <c r="I508" s="131"/>
    </row>
    <row r="509" spans="1:9" ht="12.75" customHeight="1" x14ac:dyDescent="0.25">
      <c r="A509" s="129"/>
      <c r="B509" s="133"/>
      <c r="C509" s="131"/>
      <c r="D509" s="131"/>
      <c r="E509" s="131"/>
      <c r="F509" s="131"/>
      <c r="G509" s="131"/>
      <c r="H509" s="98"/>
      <c r="I509" s="131"/>
    </row>
    <row r="510" spans="1:9" ht="12.75" customHeight="1" x14ac:dyDescent="0.25">
      <c r="A510" s="129"/>
      <c r="B510" s="133"/>
      <c r="C510" s="131"/>
      <c r="D510" s="131"/>
      <c r="E510" s="131"/>
      <c r="F510" s="131"/>
      <c r="G510" s="131"/>
      <c r="H510" s="98"/>
      <c r="I510" s="131"/>
    </row>
    <row r="511" spans="1:9" ht="12.75" customHeight="1" x14ac:dyDescent="0.25">
      <c r="A511" s="129"/>
      <c r="B511" s="133"/>
      <c r="C511" s="131"/>
      <c r="D511" s="131"/>
      <c r="E511" s="131"/>
      <c r="F511" s="131"/>
      <c r="G511" s="131"/>
      <c r="H511" s="98"/>
      <c r="I511" s="131"/>
    </row>
    <row r="512" spans="1:9" ht="12.75" customHeight="1" x14ac:dyDescent="0.25">
      <c r="A512" s="129"/>
      <c r="B512" s="133"/>
      <c r="C512" s="131"/>
      <c r="D512" s="131"/>
      <c r="E512" s="131"/>
      <c r="F512" s="131"/>
      <c r="G512" s="131"/>
      <c r="H512" s="98"/>
      <c r="I512" s="131"/>
    </row>
    <row r="513" spans="1:9" ht="12.75" customHeight="1" x14ac:dyDescent="0.25">
      <c r="A513" s="129"/>
      <c r="B513" s="133"/>
      <c r="C513" s="131"/>
      <c r="D513" s="131"/>
      <c r="E513" s="131"/>
      <c r="F513" s="131"/>
      <c r="G513" s="131"/>
      <c r="H513" s="98"/>
      <c r="I513" s="131"/>
    </row>
    <row r="514" spans="1:9" ht="12.75" customHeight="1" x14ac:dyDescent="0.25">
      <c r="A514" s="129"/>
      <c r="B514" s="133"/>
      <c r="C514" s="131"/>
      <c r="D514" s="131"/>
      <c r="E514" s="131"/>
      <c r="F514" s="131"/>
      <c r="G514" s="131"/>
      <c r="H514" s="98"/>
      <c r="I514" s="131"/>
    </row>
    <row r="515" spans="1:9" ht="12.75" customHeight="1" x14ac:dyDescent="0.25">
      <c r="A515" s="129"/>
      <c r="B515" s="133"/>
      <c r="C515" s="131"/>
      <c r="D515" s="131"/>
      <c r="E515" s="131"/>
      <c r="F515" s="131"/>
      <c r="G515" s="131"/>
      <c r="H515" s="98"/>
      <c r="I515" s="131"/>
    </row>
    <row r="516" spans="1:9" ht="12.75" customHeight="1" x14ac:dyDescent="0.25">
      <c r="A516" s="129"/>
      <c r="B516" s="133"/>
      <c r="C516" s="131"/>
      <c r="D516" s="131"/>
      <c r="E516" s="131"/>
      <c r="F516" s="131"/>
      <c r="G516" s="131"/>
      <c r="H516" s="98"/>
      <c r="I516" s="131"/>
    </row>
    <row r="517" spans="1:9" ht="12.75" customHeight="1" x14ac:dyDescent="0.25">
      <c r="A517" s="129"/>
      <c r="B517" s="133"/>
      <c r="C517" s="131"/>
      <c r="D517" s="131"/>
      <c r="E517" s="131"/>
      <c r="F517" s="131"/>
      <c r="G517" s="131"/>
      <c r="H517" s="98"/>
      <c r="I517" s="131"/>
    </row>
    <row r="518" spans="1:9" ht="12.75" customHeight="1" x14ac:dyDescent="0.25">
      <c r="A518" s="129"/>
      <c r="B518" s="133"/>
      <c r="C518" s="131"/>
      <c r="D518" s="131"/>
      <c r="E518" s="131"/>
      <c r="F518" s="131"/>
      <c r="G518" s="131"/>
      <c r="H518" s="98"/>
      <c r="I518" s="131"/>
    </row>
    <row r="519" spans="1:9" ht="12.75" customHeight="1" x14ac:dyDescent="0.25">
      <c r="A519" s="129"/>
      <c r="B519" s="133"/>
      <c r="C519" s="131"/>
      <c r="D519" s="131"/>
      <c r="E519" s="131"/>
      <c r="F519" s="131"/>
      <c r="G519" s="131"/>
      <c r="H519" s="98"/>
      <c r="I519" s="131"/>
    </row>
    <row r="520" spans="1:9" ht="12.75" customHeight="1" x14ac:dyDescent="0.25">
      <c r="A520" s="129"/>
      <c r="B520" s="133"/>
      <c r="C520" s="131"/>
      <c r="D520" s="131"/>
      <c r="E520" s="131"/>
      <c r="F520" s="131"/>
      <c r="G520" s="131"/>
      <c r="H520" s="98"/>
      <c r="I520" s="131"/>
    </row>
    <row r="521" spans="1:9" ht="12.75" customHeight="1" x14ac:dyDescent="0.25">
      <c r="A521" s="129"/>
      <c r="B521" s="133"/>
      <c r="C521" s="131"/>
      <c r="D521" s="131"/>
      <c r="E521" s="131"/>
      <c r="F521" s="131"/>
      <c r="G521" s="131"/>
      <c r="H521" s="98"/>
      <c r="I521" s="131"/>
    </row>
    <row r="522" spans="1:9" ht="12.75" customHeight="1" x14ac:dyDescent="0.25">
      <c r="A522" s="129"/>
      <c r="B522" s="133"/>
      <c r="C522" s="131"/>
      <c r="D522" s="131"/>
      <c r="E522" s="131"/>
      <c r="F522" s="131"/>
      <c r="G522" s="131"/>
      <c r="H522" s="98"/>
      <c r="I522" s="131"/>
    </row>
    <row r="523" spans="1:9" ht="12.75" customHeight="1" x14ac:dyDescent="0.25">
      <c r="A523" s="129"/>
      <c r="B523" s="133"/>
      <c r="C523" s="131"/>
      <c r="D523" s="131"/>
      <c r="E523" s="131"/>
      <c r="F523" s="131"/>
      <c r="G523" s="131"/>
      <c r="H523" s="98"/>
      <c r="I523" s="131"/>
    </row>
    <row r="524" spans="1:9" ht="12.75" customHeight="1" x14ac:dyDescent="0.25">
      <c r="A524" s="129"/>
      <c r="B524" s="133"/>
      <c r="C524" s="131"/>
      <c r="D524" s="131"/>
      <c r="E524" s="131"/>
      <c r="F524" s="131"/>
      <c r="G524" s="131"/>
      <c r="H524" s="98"/>
      <c r="I524" s="131"/>
    </row>
    <row r="525" spans="1:9" ht="12.75" customHeight="1" x14ac:dyDescent="0.25">
      <c r="A525" s="129"/>
      <c r="B525" s="133"/>
      <c r="C525" s="131"/>
      <c r="D525" s="131"/>
      <c r="E525" s="131"/>
      <c r="F525" s="131"/>
      <c r="G525" s="131"/>
      <c r="H525" s="98"/>
      <c r="I525" s="131"/>
    </row>
    <row r="526" spans="1:9" ht="12.75" customHeight="1" x14ac:dyDescent="0.25">
      <c r="A526" s="129"/>
      <c r="B526" s="133"/>
      <c r="C526" s="131"/>
      <c r="D526" s="131"/>
      <c r="E526" s="131"/>
      <c r="F526" s="131"/>
      <c r="G526" s="131"/>
      <c r="H526" s="98"/>
      <c r="I526" s="131"/>
    </row>
    <row r="527" spans="1:9" ht="12.75" customHeight="1" x14ac:dyDescent="0.25">
      <c r="A527" s="129"/>
      <c r="B527" s="133"/>
      <c r="C527" s="131"/>
      <c r="D527" s="131"/>
      <c r="E527" s="131"/>
      <c r="F527" s="131"/>
      <c r="G527" s="131"/>
      <c r="H527" s="98"/>
      <c r="I527" s="131"/>
    </row>
    <row r="528" spans="1:9" ht="12.75" customHeight="1" x14ac:dyDescent="0.25">
      <c r="A528" s="129"/>
      <c r="B528" s="133"/>
      <c r="C528" s="131"/>
      <c r="D528" s="131"/>
      <c r="E528" s="131"/>
      <c r="F528" s="131"/>
      <c r="G528" s="131"/>
      <c r="H528" s="98"/>
      <c r="I528" s="131"/>
    </row>
    <row r="529" spans="1:9" ht="12.75" customHeight="1" x14ac:dyDescent="0.25">
      <c r="A529" s="129"/>
      <c r="B529" s="133"/>
      <c r="C529" s="131"/>
      <c r="D529" s="131"/>
      <c r="E529" s="131"/>
      <c r="F529" s="131"/>
      <c r="G529" s="131"/>
      <c r="H529" s="98"/>
      <c r="I529" s="131"/>
    </row>
    <row r="530" spans="1:9" ht="12.75" customHeight="1" x14ac:dyDescent="0.25">
      <c r="A530" s="129"/>
      <c r="B530" s="133"/>
      <c r="C530" s="131"/>
      <c r="D530" s="131"/>
      <c r="E530" s="131"/>
      <c r="F530" s="131"/>
      <c r="G530" s="131"/>
      <c r="H530" s="98"/>
      <c r="I530" s="131"/>
    </row>
    <row r="531" spans="1:9" ht="12.75" customHeight="1" x14ac:dyDescent="0.25">
      <c r="A531" s="129"/>
      <c r="B531" s="133"/>
      <c r="C531" s="131"/>
      <c r="D531" s="131"/>
      <c r="E531" s="131"/>
      <c r="F531" s="131"/>
      <c r="G531" s="131"/>
      <c r="H531" s="98"/>
      <c r="I531" s="131"/>
    </row>
    <row r="532" spans="1:9" ht="12.75" customHeight="1" x14ac:dyDescent="0.25">
      <c r="A532" s="129"/>
      <c r="B532" s="133"/>
      <c r="C532" s="131"/>
      <c r="D532" s="131"/>
      <c r="E532" s="131"/>
      <c r="F532" s="131"/>
      <c r="G532" s="131"/>
      <c r="H532" s="98"/>
      <c r="I532" s="131"/>
    </row>
    <row r="533" spans="1:9" ht="12.75" customHeight="1" x14ac:dyDescent="0.25">
      <c r="A533" s="129"/>
      <c r="B533" s="133"/>
      <c r="C533" s="131"/>
      <c r="D533" s="131"/>
      <c r="E533" s="131"/>
      <c r="F533" s="131"/>
      <c r="G533" s="131"/>
      <c r="H533" s="98"/>
      <c r="I533" s="131"/>
    </row>
    <row r="534" spans="1:9" ht="12.75" customHeight="1" x14ac:dyDescent="0.25">
      <c r="A534" s="129"/>
      <c r="B534" s="133"/>
      <c r="C534" s="131"/>
      <c r="D534" s="131"/>
      <c r="E534" s="131"/>
      <c r="F534" s="131"/>
      <c r="G534" s="131"/>
      <c r="H534" s="98"/>
      <c r="I534" s="131"/>
    </row>
    <row r="535" spans="1:9" ht="12.75" customHeight="1" x14ac:dyDescent="0.25">
      <c r="A535" s="129"/>
      <c r="B535" s="133"/>
      <c r="C535" s="131"/>
      <c r="D535" s="131"/>
      <c r="E535" s="131"/>
      <c r="F535" s="131"/>
      <c r="G535" s="131"/>
      <c r="H535" s="98"/>
      <c r="I535" s="131"/>
    </row>
    <row r="536" spans="1:9" ht="12.75" customHeight="1" x14ac:dyDescent="0.25">
      <c r="A536" s="129"/>
      <c r="B536" s="133"/>
      <c r="C536" s="131"/>
      <c r="D536" s="131"/>
      <c r="E536" s="131"/>
      <c r="F536" s="131"/>
      <c r="G536" s="131"/>
      <c r="H536" s="98"/>
      <c r="I536" s="131"/>
    </row>
    <row r="537" spans="1:9" ht="12.75" customHeight="1" x14ac:dyDescent="0.25">
      <c r="A537" s="129"/>
      <c r="B537" s="133"/>
      <c r="C537" s="131"/>
      <c r="D537" s="131"/>
      <c r="E537" s="131"/>
      <c r="F537" s="131"/>
      <c r="G537" s="131"/>
      <c r="H537" s="98"/>
      <c r="I537" s="131"/>
    </row>
    <row r="538" spans="1:9" ht="12.75" customHeight="1" x14ac:dyDescent="0.25">
      <c r="A538" s="129"/>
      <c r="B538" s="133"/>
      <c r="C538" s="131"/>
      <c r="D538" s="131"/>
      <c r="E538" s="131"/>
      <c r="F538" s="131"/>
      <c r="G538" s="131"/>
      <c r="H538" s="98"/>
      <c r="I538" s="131"/>
    </row>
    <row r="539" spans="1:9" ht="12.75" customHeight="1" x14ac:dyDescent="0.25">
      <c r="A539" s="129"/>
      <c r="B539" s="133"/>
      <c r="C539" s="131"/>
      <c r="D539" s="131"/>
      <c r="E539" s="131"/>
      <c r="F539" s="131"/>
      <c r="G539" s="131"/>
      <c r="H539" s="98"/>
      <c r="I539" s="131"/>
    </row>
    <row r="540" spans="1:9" ht="12.75" customHeight="1" x14ac:dyDescent="0.25">
      <c r="A540" s="129"/>
      <c r="B540" s="133"/>
      <c r="C540" s="131"/>
      <c r="D540" s="131"/>
      <c r="E540" s="131"/>
      <c r="F540" s="131"/>
      <c r="G540" s="131"/>
      <c r="H540" s="98"/>
      <c r="I540" s="131"/>
    </row>
    <row r="541" spans="1:9" ht="12.75" customHeight="1" x14ac:dyDescent="0.25">
      <c r="A541" s="129"/>
      <c r="B541" s="133"/>
      <c r="C541" s="131"/>
      <c r="D541" s="131"/>
      <c r="E541" s="131"/>
      <c r="F541" s="131"/>
      <c r="G541" s="131"/>
      <c r="H541" s="98"/>
      <c r="I541" s="131"/>
    </row>
    <row r="542" spans="1:9" ht="12.75" customHeight="1" x14ac:dyDescent="0.25">
      <c r="A542" s="129"/>
      <c r="B542" s="133"/>
      <c r="C542" s="131"/>
      <c r="D542" s="131"/>
      <c r="E542" s="131"/>
      <c r="F542" s="131"/>
      <c r="G542" s="131"/>
      <c r="H542" s="98"/>
      <c r="I542" s="131"/>
    </row>
    <row r="543" spans="1:9" ht="12.75" customHeight="1" x14ac:dyDescent="0.25">
      <c r="A543" s="129"/>
      <c r="B543" s="133"/>
      <c r="C543" s="131"/>
      <c r="D543" s="131"/>
      <c r="E543" s="131"/>
      <c r="F543" s="131"/>
      <c r="G543" s="131"/>
      <c r="H543" s="98"/>
      <c r="I543" s="131"/>
    </row>
    <row r="544" spans="1:9" ht="12.75" customHeight="1" x14ac:dyDescent="0.25">
      <c r="A544" s="129"/>
      <c r="B544" s="133"/>
      <c r="C544" s="131"/>
      <c r="D544" s="131"/>
      <c r="E544" s="131"/>
      <c r="F544" s="131"/>
      <c r="G544" s="131"/>
      <c r="H544" s="98"/>
      <c r="I544" s="131"/>
    </row>
    <row r="545" spans="1:9" ht="12.75" customHeight="1" x14ac:dyDescent="0.25">
      <c r="A545" s="129"/>
      <c r="B545" s="133"/>
      <c r="C545" s="131"/>
      <c r="D545" s="131"/>
      <c r="E545" s="131"/>
      <c r="F545" s="131"/>
      <c r="G545" s="131"/>
      <c r="H545" s="98"/>
      <c r="I545" s="131"/>
    </row>
    <row r="546" spans="1:9" ht="12.75" customHeight="1" x14ac:dyDescent="0.25">
      <c r="A546" s="129"/>
      <c r="B546" s="133"/>
      <c r="C546" s="131"/>
      <c r="D546" s="131"/>
      <c r="E546" s="131"/>
      <c r="F546" s="131"/>
      <c r="G546" s="131"/>
      <c r="H546" s="98"/>
      <c r="I546" s="131"/>
    </row>
    <row r="547" spans="1:9" ht="12.75" customHeight="1" x14ac:dyDescent="0.25">
      <c r="A547" s="129"/>
      <c r="B547" s="133"/>
      <c r="C547" s="131"/>
      <c r="D547" s="131"/>
      <c r="E547" s="131"/>
      <c r="F547" s="131"/>
      <c r="G547" s="131"/>
      <c r="H547" s="98"/>
      <c r="I547" s="131"/>
    </row>
    <row r="548" spans="1:9" ht="12.75" customHeight="1" x14ac:dyDescent="0.25">
      <c r="A548" s="129"/>
      <c r="B548" s="133"/>
      <c r="C548" s="131"/>
      <c r="D548" s="131"/>
      <c r="E548" s="131"/>
      <c r="F548" s="131"/>
      <c r="G548" s="131"/>
      <c r="H548" s="98"/>
      <c r="I548" s="131"/>
    </row>
    <row r="549" spans="1:9" ht="12.75" customHeight="1" x14ac:dyDescent="0.25">
      <c r="A549" s="129"/>
      <c r="B549" s="133"/>
      <c r="C549" s="131"/>
      <c r="D549" s="131"/>
      <c r="E549" s="131"/>
      <c r="F549" s="131"/>
      <c r="G549" s="131"/>
      <c r="H549" s="98"/>
      <c r="I549" s="131"/>
    </row>
    <row r="550" spans="1:9" ht="12.75" customHeight="1" x14ac:dyDescent="0.25">
      <c r="A550" s="129"/>
      <c r="B550" s="133"/>
      <c r="C550" s="131"/>
      <c r="D550" s="131"/>
      <c r="E550" s="131"/>
      <c r="F550" s="131"/>
      <c r="G550" s="131"/>
      <c r="H550" s="98"/>
      <c r="I550" s="131"/>
    </row>
    <row r="551" spans="1:9" ht="12.75" customHeight="1" x14ac:dyDescent="0.25">
      <c r="A551" s="129"/>
      <c r="B551" s="133"/>
      <c r="C551" s="131"/>
      <c r="D551" s="131"/>
      <c r="E551" s="131"/>
      <c r="F551" s="131"/>
      <c r="G551" s="131"/>
      <c r="H551" s="98"/>
      <c r="I551" s="131"/>
    </row>
    <row r="552" spans="1:9" ht="12.75" customHeight="1" x14ac:dyDescent="0.25">
      <c r="A552" s="129"/>
      <c r="B552" s="133"/>
      <c r="C552" s="131"/>
      <c r="D552" s="131"/>
      <c r="E552" s="131"/>
      <c r="F552" s="131"/>
      <c r="G552" s="131"/>
      <c r="H552" s="98"/>
      <c r="I552" s="131"/>
    </row>
    <row r="553" spans="1:9" ht="12.75" customHeight="1" x14ac:dyDescent="0.25">
      <c r="A553" s="129"/>
      <c r="B553" s="133"/>
      <c r="C553" s="131"/>
      <c r="D553" s="131"/>
      <c r="E553" s="131"/>
      <c r="F553" s="131"/>
      <c r="G553" s="131"/>
      <c r="H553" s="98"/>
      <c r="I553" s="131"/>
    </row>
    <row r="554" spans="1:9" ht="12.75" customHeight="1" x14ac:dyDescent="0.25">
      <c r="A554" s="129"/>
      <c r="B554" s="133"/>
      <c r="C554" s="131"/>
      <c r="D554" s="131"/>
      <c r="E554" s="131"/>
      <c r="F554" s="131"/>
      <c r="G554" s="131"/>
      <c r="H554" s="98"/>
      <c r="I554" s="131"/>
    </row>
    <row r="555" spans="1:9" ht="12.75" customHeight="1" x14ac:dyDescent="0.25">
      <c r="A555" s="129"/>
      <c r="B555" s="133"/>
      <c r="C555" s="131"/>
      <c r="D555" s="131"/>
      <c r="E555" s="131"/>
      <c r="F555" s="131"/>
      <c r="G555" s="131"/>
      <c r="H555" s="98"/>
      <c r="I555" s="131"/>
    </row>
    <row r="556" spans="1:9" ht="12.75" customHeight="1" x14ac:dyDescent="0.25">
      <c r="A556" s="129"/>
      <c r="B556" s="133"/>
      <c r="C556" s="131"/>
      <c r="D556" s="131"/>
      <c r="E556" s="131"/>
      <c r="F556" s="131"/>
      <c r="G556" s="131"/>
      <c r="H556" s="98"/>
      <c r="I556" s="131"/>
    </row>
    <row r="557" spans="1:9" ht="12.75" customHeight="1" x14ac:dyDescent="0.25">
      <c r="A557" s="129"/>
      <c r="B557" s="133"/>
      <c r="C557" s="131"/>
      <c r="D557" s="131"/>
      <c r="E557" s="131"/>
      <c r="F557" s="131"/>
      <c r="G557" s="131"/>
      <c r="H557" s="98"/>
      <c r="I557" s="131"/>
    </row>
    <row r="558" spans="1:9" ht="12.75" customHeight="1" x14ac:dyDescent="0.25">
      <c r="A558" s="129"/>
      <c r="B558" s="133"/>
      <c r="C558" s="131"/>
      <c r="D558" s="131"/>
      <c r="E558" s="131"/>
      <c r="F558" s="131"/>
      <c r="G558" s="131"/>
      <c r="H558" s="98"/>
      <c r="I558" s="131"/>
    </row>
    <row r="559" spans="1:9" ht="12.75" customHeight="1" x14ac:dyDescent="0.25">
      <c r="A559" s="129"/>
      <c r="B559" s="133"/>
      <c r="C559" s="131"/>
      <c r="D559" s="131"/>
      <c r="E559" s="131"/>
      <c r="F559" s="131"/>
      <c r="G559" s="131"/>
      <c r="H559" s="98"/>
      <c r="I559" s="131"/>
    </row>
    <row r="560" spans="1:9" ht="12.75" customHeight="1" x14ac:dyDescent="0.25">
      <c r="A560" s="129"/>
      <c r="B560" s="133"/>
      <c r="C560" s="131"/>
      <c r="D560" s="131"/>
      <c r="E560" s="131"/>
      <c r="F560" s="131"/>
      <c r="G560" s="131"/>
      <c r="H560" s="98"/>
      <c r="I560" s="131"/>
    </row>
    <row r="561" spans="1:9" ht="12.75" customHeight="1" x14ac:dyDescent="0.25">
      <c r="A561" s="129"/>
      <c r="B561" s="133"/>
      <c r="C561" s="131"/>
      <c r="D561" s="131"/>
      <c r="E561" s="131"/>
      <c r="F561" s="131"/>
      <c r="G561" s="131"/>
      <c r="H561" s="98"/>
      <c r="I561" s="131"/>
    </row>
    <row r="562" spans="1:9" ht="12.75" customHeight="1" x14ac:dyDescent="0.25">
      <c r="A562" s="129"/>
      <c r="B562" s="133"/>
      <c r="C562" s="131"/>
      <c r="D562" s="131"/>
      <c r="E562" s="131"/>
      <c r="F562" s="131"/>
      <c r="G562" s="131"/>
      <c r="H562" s="98"/>
      <c r="I562" s="131"/>
    </row>
    <row r="563" spans="1:9" ht="12.75" customHeight="1" x14ac:dyDescent="0.25">
      <c r="A563" s="129"/>
      <c r="B563" s="133"/>
      <c r="C563" s="131"/>
      <c r="D563" s="131"/>
      <c r="E563" s="131"/>
      <c r="F563" s="131"/>
      <c r="G563" s="131"/>
      <c r="H563" s="98"/>
      <c r="I563" s="131"/>
    </row>
    <row r="564" spans="1:9" ht="12.75" customHeight="1" x14ac:dyDescent="0.25">
      <c r="A564" s="129"/>
      <c r="B564" s="133"/>
      <c r="C564" s="131"/>
      <c r="D564" s="131"/>
      <c r="E564" s="131"/>
      <c r="F564" s="131"/>
      <c r="G564" s="131"/>
      <c r="H564" s="98"/>
      <c r="I564" s="131"/>
    </row>
    <row r="565" spans="1:9" ht="12.75" customHeight="1" x14ac:dyDescent="0.25">
      <c r="A565" s="129"/>
      <c r="B565" s="133"/>
      <c r="C565" s="131"/>
      <c r="D565" s="131"/>
      <c r="E565" s="131"/>
      <c r="F565" s="131"/>
      <c r="G565" s="131"/>
      <c r="H565" s="98"/>
      <c r="I565" s="131"/>
    </row>
    <row r="566" spans="1:9" ht="12.75" customHeight="1" x14ac:dyDescent="0.25">
      <c r="A566" s="129"/>
      <c r="B566" s="133"/>
      <c r="C566" s="131"/>
      <c r="D566" s="131"/>
      <c r="E566" s="131"/>
      <c r="F566" s="131"/>
      <c r="G566" s="131"/>
      <c r="H566" s="98"/>
      <c r="I566" s="131"/>
    </row>
    <row r="567" spans="1:9" ht="12.75" customHeight="1" x14ac:dyDescent="0.25">
      <c r="A567" s="129"/>
      <c r="B567" s="133"/>
      <c r="C567" s="131"/>
      <c r="D567" s="131"/>
      <c r="E567" s="131"/>
      <c r="F567" s="131"/>
      <c r="G567" s="131"/>
      <c r="H567" s="98"/>
      <c r="I567" s="131"/>
    </row>
    <row r="568" spans="1:9" ht="12.75" customHeight="1" x14ac:dyDescent="0.25">
      <c r="A568" s="129"/>
      <c r="B568" s="133"/>
      <c r="C568" s="131"/>
      <c r="D568" s="131"/>
      <c r="E568" s="131"/>
      <c r="F568" s="131"/>
      <c r="G568" s="131"/>
      <c r="H568" s="98"/>
      <c r="I568" s="131"/>
    </row>
    <row r="569" spans="1:9" ht="12.75" customHeight="1" x14ac:dyDescent="0.25">
      <c r="A569" s="129"/>
      <c r="B569" s="133"/>
      <c r="C569" s="131"/>
      <c r="D569" s="131"/>
      <c r="E569" s="131"/>
      <c r="F569" s="131"/>
      <c r="G569" s="131"/>
      <c r="H569" s="98"/>
      <c r="I569" s="131"/>
    </row>
    <row r="570" spans="1:9" ht="12.75" customHeight="1" x14ac:dyDescent="0.25">
      <c r="A570" s="129"/>
      <c r="B570" s="133"/>
      <c r="C570" s="131"/>
      <c r="D570" s="131"/>
      <c r="E570" s="131"/>
      <c r="F570" s="131"/>
      <c r="G570" s="131"/>
      <c r="H570" s="98"/>
      <c r="I570" s="131"/>
    </row>
    <row r="571" spans="1:9" ht="12.75" customHeight="1" x14ac:dyDescent="0.25">
      <c r="A571" s="129"/>
      <c r="B571" s="133"/>
      <c r="C571" s="131"/>
      <c r="D571" s="131"/>
      <c r="E571" s="131"/>
      <c r="F571" s="131"/>
      <c r="G571" s="131"/>
      <c r="H571" s="98"/>
      <c r="I571" s="131"/>
    </row>
    <row r="572" spans="1:9" ht="12.75" customHeight="1" x14ac:dyDescent="0.25">
      <c r="A572" s="129"/>
      <c r="B572" s="133"/>
      <c r="C572" s="131"/>
      <c r="D572" s="131"/>
      <c r="E572" s="131"/>
      <c r="F572" s="131"/>
      <c r="G572" s="131"/>
      <c r="H572" s="98"/>
      <c r="I572" s="131"/>
    </row>
    <row r="573" spans="1:9" ht="12.75" customHeight="1" x14ac:dyDescent="0.25">
      <c r="A573" s="129"/>
      <c r="B573" s="133"/>
      <c r="C573" s="131"/>
      <c r="D573" s="131"/>
      <c r="E573" s="131"/>
      <c r="F573" s="131"/>
      <c r="G573" s="131"/>
      <c r="H573" s="98"/>
      <c r="I573" s="131"/>
    </row>
    <row r="574" spans="1:9" ht="12.75" customHeight="1" x14ac:dyDescent="0.25">
      <c r="A574" s="129"/>
      <c r="B574" s="133"/>
      <c r="C574" s="131"/>
      <c r="D574" s="131"/>
      <c r="E574" s="131"/>
      <c r="F574" s="131"/>
      <c r="G574" s="131"/>
      <c r="H574" s="98"/>
      <c r="I574" s="131"/>
    </row>
    <row r="575" spans="1:9" ht="12.75" customHeight="1" x14ac:dyDescent="0.25">
      <c r="A575" s="129"/>
      <c r="B575" s="133"/>
      <c r="C575" s="131"/>
      <c r="D575" s="131"/>
      <c r="E575" s="131"/>
      <c r="F575" s="131"/>
      <c r="G575" s="131"/>
      <c r="H575" s="98"/>
      <c r="I575" s="131"/>
    </row>
    <row r="576" spans="1:9" ht="12.75" customHeight="1" x14ac:dyDescent="0.25">
      <c r="A576" s="129"/>
      <c r="B576" s="133"/>
      <c r="C576" s="131"/>
      <c r="D576" s="131"/>
      <c r="E576" s="131"/>
      <c r="F576" s="131"/>
      <c r="G576" s="131"/>
      <c r="H576" s="98"/>
      <c r="I576" s="131"/>
    </row>
    <row r="577" spans="1:9" ht="12.75" customHeight="1" x14ac:dyDescent="0.25">
      <c r="A577" s="129"/>
      <c r="B577" s="133"/>
      <c r="C577" s="131"/>
      <c r="D577" s="131"/>
      <c r="E577" s="131"/>
      <c r="F577" s="131"/>
      <c r="G577" s="131"/>
      <c r="H577" s="98"/>
      <c r="I577" s="131"/>
    </row>
    <row r="578" spans="1:9" ht="12.75" customHeight="1" x14ac:dyDescent="0.25">
      <c r="A578" s="129"/>
      <c r="B578" s="133"/>
      <c r="C578" s="131"/>
      <c r="D578" s="131"/>
      <c r="E578" s="131"/>
      <c r="F578" s="131"/>
      <c r="G578" s="131"/>
      <c r="H578" s="98"/>
      <c r="I578" s="131"/>
    </row>
    <row r="579" spans="1:9" ht="12.75" customHeight="1" x14ac:dyDescent="0.25">
      <c r="A579" s="129"/>
      <c r="B579" s="133"/>
      <c r="C579" s="131"/>
      <c r="D579" s="131"/>
      <c r="E579" s="131"/>
      <c r="F579" s="131"/>
      <c r="G579" s="131"/>
      <c r="H579" s="98"/>
      <c r="I579" s="131"/>
    </row>
    <row r="580" spans="1:9" ht="12.75" customHeight="1" x14ac:dyDescent="0.25">
      <c r="A580" s="129"/>
      <c r="B580" s="133"/>
      <c r="C580" s="131"/>
      <c r="D580" s="131"/>
      <c r="E580" s="131"/>
      <c r="F580" s="131"/>
      <c r="G580" s="131"/>
      <c r="H580" s="98"/>
      <c r="I580" s="131"/>
    </row>
    <row r="581" spans="1:9" ht="12.75" customHeight="1" x14ac:dyDescent="0.25">
      <c r="A581" s="129"/>
      <c r="B581" s="133"/>
      <c r="C581" s="131"/>
      <c r="D581" s="131"/>
      <c r="E581" s="131"/>
      <c r="F581" s="131"/>
      <c r="G581" s="131"/>
      <c r="H581" s="98"/>
      <c r="I581" s="131"/>
    </row>
    <row r="582" spans="1:9" ht="12.75" customHeight="1" x14ac:dyDescent="0.25">
      <c r="A582" s="129"/>
      <c r="B582" s="133"/>
      <c r="C582" s="131"/>
      <c r="D582" s="131"/>
      <c r="E582" s="131"/>
      <c r="F582" s="131"/>
      <c r="G582" s="131"/>
      <c r="H582" s="98"/>
      <c r="I582" s="131"/>
    </row>
    <row r="583" spans="1:9" ht="12.75" customHeight="1" x14ac:dyDescent="0.25">
      <c r="A583" s="129"/>
      <c r="B583" s="133"/>
      <c r="C583" s="131"/>
      <c r="D583" s="131"/>
      <c r="E583" s="131"/>
      <c r="F583" s="131"/>
      <c r="G583" s="131"/>
      <c r="H583" s="98"/>
      <c r="I583" s="131"/>
    </row>
    <row r="584" spans="1:9" ht="12.75" customHeight="1" x14ac:dyDescent="0.25">
      <c r="A584" s="129"/>
      <c r="B584" s="133"/>
      <c r="C584" s="131"/>
      <c r="D584" s="131"/>
      <c r="E584" s="131"/>
      <c r="F584" s="131"/>
      <c r="G584" s="131"/>
      <c r="H584" s="98"/>
      <c r="I584" s="131"/>
    </row>
    <row r="585" spans="1:9" ht="12.75" customHeight="1" x14ac:dyDescent="0.25">
      <c r="A585" s="129"/>
      <c r="B585" s="133"/>
      <c r="C585" s="131"/>
      <c r="D585" s="131"/>
      <c r="E585" s="131"/>
      <c r="F585" s="131"/>
      <c r="G585" s="131"/>
      <c r="H585" s="98"/>
      <c r="I585" s="131"/>
    </row>
    <row r="586" spans="1:9" ht="12.75" customHeight="1" x14ac:dyDescent="0.25">
      <c r="A586" s="129"/>
      <c r="B586" s="133"/>
      <c r="C586" s="131"/>
      <c r="D586" s="131"/>
      <c r="E586" s="131"/>
      <c r="F586" s="131"/>
      <c r="G586" s="131"/>
      <c r="H586" s="98"/>
      <c r="I586" s="131"/>
    </row>
    <row r="587" spans="1:9" ht="12.75" customHeight="1" x14ac:dyDescent="0.25">
      <c r="A587" s="129"/>
      <c r="B587" s="133"/>
      <c r="C587" s="131"/>
      <c r="D587" s="131"/>
      <c r="E587" s="131"/>
      <c r="F587" s="131"/>
      <c r="G587" s="131"/>
      <c r="H587" s="98"/>
      <c r="I587" s="131"/>
    </row>
    <row r="588" spans="1:9" ht="12.75" customHeight="1" x14ac:dyDescent="0.25">
      <c r="A588" s="129"/>
      <c r="B588" s="133"/>
      <c r="C588" s="131"/>
      <c r="D588" s="131"/>
      <c r="E588" s="131"/>
      <c r="F588" s="131"/>
      <c r="G588" s="131"/>
      <c r="H588" s="98"/>
      <c r="I588" s="131"/>
    </row>
    <row r="589" spans="1:9" ht="12.75" customHeight="1" x14ac:dyDescent="0.25">
      <c r="A589" s="129"/>
      <c r="B589" s="133"/>
      <c r="C589" s="131"/>
      <c r="D589" s="131"/>
      <c r="E589" s="131"/>
      <c r="F589" s="131"/>
      <c r="G589" s="131"/>
      <c r="H589" s="98"/>
      <c r="I589" s="131"/>
    </row>
    <row r="590" spans="1:9" ht="12.75" customHeight="1" x14ac:dyDescent="0.25">
      <c r="A590" s="129"/>
      <c r="B590" s="133"/>
      <c r="C590" s="131"/>
      <c r="D590" s="131"/>
      <c r="E590" s="131"/>
      <c r="F590" s="131"/>
      <c r="G590" s="131"/>
      <c r="H590" s="98"/>
      <c r="I590" s="131"/>
    </row>
    <row r="591" spans="1:9" ht="12.75" customHeight="1" x14ac:dyDescent="0.25">
      <c r="A591" s="129"/>
      <c r="B591" s="133"/>
      <c r="C591" s="131"/>
      <c r="D591" s="131"/>
      <c r="E591" s="131"/>
      <c r="F591" s="131"/>
      <c r="G591" s="131"/>
      <c r="H591" s="98"/>
      <c r="I591" s="131"/>
    </row>
    <row r="592" spans="1:9" ht="12.75" customHeight="1" x14ac:dyDescent="0.25">
      <c r="A592" s="129"/>
      <c r="B592" s="133"/>
      <c r="C592" s="131"/>
      <c r="D592" s="131"/>
      <c r="E592" s="131"/>
      <c r="F592" s="131"/>
      <c r="G592" s="131"/>
      <c r="H592" s="98"/>
      <c r="I592" s="131"/>
    </row>
    <row r="593" spans="1:9" ht="12.75" customHeight="1" x14ac:dyDescent="0.25">
      <c r="A593" s="129"/>
      <c r="B593" s="133"/>
      <c r="C593" s="131"/>
      <c r="D593" s="131"/>
      <c r="E593" s="131"/>
      <c r="F593" s="131"/>
      <c r="G593" s="131"/>
      <c r="H593" s="98"/>
      <c r="I593" s="131"/>
    </row>
    <row r="594" spans="1:9" ht="12.75" customHeight="1" x14ac:dyDescent="0.25">
      <c r="A594" s="129"/>
      <c r="B594" s="133"/>
      <c r="C594" s="131"/>
      <c r="D594" s="131"/>
      <c r="E594" s="131"/>
      <c r="F594" s="131"/>
      <c r="G594" s="131"/>
      <c r="H594" s="98"/>
      <c r="I594" s="131"/>
    </row>
    <row r="595" spans="1:9" ht="12.75" customHeight="1" x14ac:dyDescent="0.25">
      <c r="A595" s="129"/>
      <c r="B595" s="133"/>
      <c r="C595" s="131"/>
      <c r="D595" s="131"/>
      <c r="E595" s="131"/>
      <c r="F595" s="131"/>
      <c r="G595" s="131"/>
      <c r="H595" s="98"/>
      <c r="I595" s="131"/>
    </row>
    <row r="596" spans="1:9" ht="12.75" customHeight="1" x14ac:dyDescent="0.25">
      <c r="A596" s="129"/>
      <c r="B596" s="133"/>
      <c r="C596" s="131"/>
      <c r="D596" s="131"/>
      <c r="E596" s="131"/>
      <c r="F596" s="131"/>
      <c r="G596" s="131"/>
      <c r="H596" s="98"/>
      <c r="I596" s="131"/>
    </row>
    <row r="597" spans="1:9" ht="12.75" customHeight="1" x14ac:dyDescent="0.25">
      <c r="A597" s="129"/>
      <c r="B597" s="133"/>
      <c r="C597" s="131"/>
      <c r="D597" s="131"/>
      <c r="E597" s="131"/>
      <c r="F597" s="131"/>
      <c r="G597" s="131"/>
      <c r="H597" s="98"/>
      <c r="I597" s="131"/>
    </row>
    <row r="598" spans="1:9" ht="12.75" customHeight="1" x14ac:dyDescent="0.25">
      <c r="A598" s="129"/>
      <c r="B598" s="133"/>
      <c r="C598" s="131"/>
      <c r="D598" s="131"/>
      <c r="E598" s="131"/>
      <c r="F598" s="131"/>
      <c r="G598" s="131"/>
      <c r="H598" s="98"/>
      <c r="I598" s="131"/>
    </row>
    <row r="599" spans="1:9" ht="12.75" customHeight="1" x14ac:dyDescent="0.25">
      <c r="A599" s="129"/>
      <c r="B599" s="133"/>
      <c r="C599" s="131"/>
      <c r="D599" s="131"/>
      <c r="E599" s="131"/>
      <c r="F599" s="131"/>
      <c r="G599" s="131"/>
      <c r="H599" s="98"/>
      <c r="I599" s="131"/>
    </row>
    <row r="600" spans="1:9" ht="12.75" customHeight="1" x14ac:dyDescent="0.25">
      <c r="A600" s="129"/>
      <c r="B600" s="133"/>
      <c r="C600" s="131"/>
      <c r="D600" s="131"/>
      <c r="E600" s="131"/>
      <c r="F600" s="131"/>
      <c r="G600" s="131"/>
      <c r="H600" s="98"/>
      <c r="I600" s="131"/>
    </row>
    <row r="601" spans="1:9" ht="12.75" customHeight="1" x14ac:dyDescent="0.25">
      <c r="A601" s="129"/>
      <c r="B601" s="133"/>
      <c r="C601" s="131"/>
      <c r="D601" s="131"/>
      <c r="E601" s="131"/>
      <c r="F601" s="131"/>
      <c r="G601" s="131"/>
      <c r="H601" s="98"/>
      <c r="I601" s="131"/>
    </row>
    <row r="602" spans="1:9" ht="12.75" customHeight="1" x14ac:dyDescent="0.25">
      <c r="A602" s="129"/>
      <c r="B602" s="133"/>
      <c r="C602" s="131"/>
      <c r="D602" s="131"/>
      <c r="E602" s="131"/>
      <c r="F602" s="131"/>
      <c r="G602" s="131"/>
      <c r="H602" s="98"/>
      <c r="I602" s="131"/>
    </row>
    <row r="603" spans="1:9" ht="12.75" customHeight="1" x14ac:dyDescent="0.25">
      <c r="A603" s="129"/>
      <c r="B603" s="133"/>
      <c r="C603" s="131"/>
      <c r="D603" s="131"/>
      <c r="E603" s="131"/>
      <c r="F603" s="131"/>
      <c r="G603" s="131"/>
      <c r="H603" s="98"/>
      <c r="I603" s="131"/>
    </row>
    <row r="604" spans="1:9" ht="12.75" customHeight="1" x14ac:dyDescent="0.25">
      <c r="A604" s="129"/>
      <c r="B604" s="133"/>
      <c r="C604" s="131"/>
      <c r="D604" s="131"/>
      <c r="E604" s="131"/>
      <c r="F604" s="131"/>
      <c r="G604" s="131"/>
      <c r="H604" s="98"/>
      <c r="I604" s="131"/>
    </row>
    <row r="605" spans="1:9" ht="12.75" customHeight="1" x14ac:dyDescent="0.25">
      <c r="A605" s="129"/>
      <c r="B605" s="133"/>
      <c r="C605" s="131"/>
      <c r="D605" s="131"/>
      <c r="E605" s="131"/>
      <c r="F605" s="131"/>
      <c r="G605" s="131"/>
      <c r="H605" s="98"/>
      <c r="I605" s="131"/>
    </row>
    <row r="606" spans="1:9" ht="12.75" customHeight="1" x14ac:dyDescent="0.25">
      <c r="A606" s="129"/>
      <c r="B606" s="133"/>
      <c r="C606" s="131"/>
      <c r="D606" s="131"/>
      <c r="E606" s="131"/>
      <c r="F606" s="131"/>
      <c r="G606" s="131"/>
      <c r="H606" s="98"/>
      <c r="I606" s="131"/>
    </row>
    <row r="607" spans="1:9" ht="12.75" customHeight="1" x14ac:dyDescent="0.25">
      <c r="A607" s="129"/>
      <c r="B607" s="133"/>
      <c r="C607" s="131"/>
      <c r="D607" s="131"/>
      <c r="E607" s="131"/>
      <c r="F607" s="131"/>
      <c r="G607" s="131"/>
      <c r="H607" s="98"/>
      <c r="I607" s="131"/>
    </row>
    <row r="608" spans="1:9" ht="12.75" customHeight="1" x14ac:dyDescent="0.25">
      <c r="A608" s="129"/>
      <c r="B608" s="133"/>
      <c r="C608" s="131"/>
      <c r="D608" s="131"/>
      <c r="E608" s="131"/>
      <c r="F608" s="131"/>
      <c r="G608" s="131"/>
      <c r="H608" s="98"/>
      <c r="I608" s="131"/>
    </row>
    <row r="609" spans="1:9" ht="12.75" customHeight="1" x14ac:dyDescent="0.25">
      <c r="A609" s="129"/>
      <c r="B609" s="133"/>
      <c r="C609" s="131"/>
      <c r="D609" s="131"/>
      <c r="E609" s="131"/>
      <c r="F609" s="131"/>
      <c r="G609" s="131"/>
      <c r="H609" s="98"/>
      <c r="I609" s="131"/>
    </row>
    <row r="610" spans="1:9" ht="12.75" customHeight="1" x14ac:dyDescent="0.25">
      <c r="A610" s="129"/>
      <c r="B610" s="133"/>
      <c r="C610" s="131"/>
      <c r="D610" s="131"/>
      <c r="E610" s="131"/>
      <c r="F610" s="131"/>
      <c r="G610" s="131"/>
      <c r="H610" s="98"/>
      <c r="I610" s="131"/>
    </row>
    <row r="611" spans="1:9" ht="12.75" customHeight="1" x14ac:dyDescent="0.25">
      <c r="A611" s="129"/>
      <c r="B611" s="133"/>
      <c r="C611" s="131"/>
      <c r="D611" s="131"/>
      <c r="E611" s="131"/>
      <c r="F611" s="131"/>
      <c r="G611" s="131"/>
      <c r="H611" s="98"/>
      <c r="I611" s="131"/>
    </row>
    <row r="612" spans="1:9" ht="12.75" customHeight="1" x14ac:dyDescent="0.25">
      <c r="A612" s="129"/>
      <c r="B612" s="133"/>
      <c r="C612" s="131"/>
      <c r="D612" s="131"/>
      <c r="E612" s="131"/>
      <c r="F612" s="131"/>
      <c r="G612" s="131"/>
      <c r="H612" s="98"/>
      <c r="I612" s="131"/>
    </row>
    <row r="613" spans="1:9" ht="12.75" customHeight="1" x14ac:dyDescent="0.25">
      <c r="A613" s="129"/>
      <c r="B613" s="133"/>
      <c r="C613" s="131"/>
      <c r="D613" s="131"/>
      <c r="E613" s="131"/>
      <c r="F613" s="131"/>
      <c r="G613" s="131"/>
      <c r="H613" s="98"/>
      <c r="I613" s="131"/>
    </row>
    <row r="614" spans="1:9" ht="12.75" customHeight="1" x14ac:dyDescent="0.25">
      <c r="A614" s="129"/>
      <c r="B614" s="133"/>
      <c r="C614" s="131"/>
      <c r="D614" s="131"/>
      <c r="E614" s="131"/>
      <c r="F614" s="131"/>
      <c r="G614" s="131"/>
      <c r="H614" s="98"/>
      <c r="I614" s="131"/>
    </row>
    <row r="615" spans="1:9" ht="12.75" customHeight="1" x14ac:dyDescent="0.25">
      <c r="A615" s="129"/>
      <c r="B615" s="133"/>
      <c r="C615" s="131"/>
      <c r="D615" s="131"/>
      <c r="E615" s="131"/>
      <c r="F615" s="131"/>
      <c r="G615" s="131"/>
      <c r="H615" s="98"/>
      <c r="I615" s="131"/>
    </row>
    <row r="616" spans="1:9" ht="12.75" customHeight="1" x14ac:dyDescent="0.25">
      <c r="A616" s="129"/>
      <c r="B616" s="133"/>
      <c r="C616" s="131"/>
      <c r="D616" s="131"/>
      <c r="E616" s="131"/>
      <c r="F616" s="131"/>
      <c r="G616" s="131"/>
      <c r="H616" s="98"/>
      <c r="I616" s="131"/>
    </row>
    <row r="617" spans="1:9" ht="12.75" customHeight="1" x14ac:dyDescent="0.25">
      <c r="A617" s="129"/>
      <c r="B617" s="133"/>
      <c r="C617" s="131"/>
      <c r="D617" s="131"/>
      <c r="E617" s="131"/>
      <c r="F617" s="131"/>
      <c r="G617" s="131"/>
      <c r="H617" s="98"/>
      <c r="I617" s="131"/>
    </row>
    <row r="618" spans="1:9" ht="12.75" customHeight="1" x14ac:dyDescent="0.25">
      <c r="A618" s="129"/>
      <c r="B618" s="133"/>
      <c r="C618" s="131"/>
      <c r="D618" s="131"/>
      <c r="E618" s="131"/>
      <c r="F618" s="131"/>
      <c r="G618" s="131"/>
      <c r="H618" s="98"/>
      <c r="I618" s="131"/>
    </row>
    <row r="619" spans="1:9" ht="12.75" customHeight="1" x14ac:dyDescent="0.25">
      <c r="A619" s="129"/>
      <c r="B619" s="133"/>
      <c r="C619" s="131"/>
      <c r="D619" s="131"/>
      <c r="E619" s="131"/>
      <c r="F619" s="131"/>
      <c r="G619" s="131"/>
      <c r="H619" s="98"/>
      <c r="I619" s="131"/>
    </row>
    <row r="620" spans="1:9" ht="12.75" customHeight="1" x14ac:dyDescent="0.25">
      <c r="A620" s="129"/>
      <c r="B620" s="133"/>
      <c r="C620" s="131"/>
      <c r="D620" s="131"/>
      <c r="E620" s="131"/>
      <c r="F620" s="131"/>
      <c r="G620" s="131"/>
      <c r="H620" s="98"/>
      <c r="I620" s="131"/>
    </row>
    <row r="621" spans="1:9" ht="12.75" customHeight="1" x14ac:dyDescent="0.25">
      <c r="A621" s="129"/>
      <c r="B621" s="133"/>
      <c r="C621" s="131"/>
      <c r="D621" s="131"/>
      <c r="E621" s="131"/>
      <c r="F621" s="131"/>
      <c r="G621" s="131"/>
      <c r="H621" s="98"/>
      <c r="I621" s="131"/>
    </row>
    <row r="622" spans="1:9" ht="12.75" customHeight="1" x14ac:dyDescent="0.25">
      <c r="A622" s="129"/>
      <c r="B622" s="133"/>
      <c r="C622" s="131"/>
      <c r="D622" s="131"/>
      <c r="E622" s="131"/>
      <c r="F622" s="131"/>
      <c r="G622" s="131"/>
      <c r="H622" s="98"/>
      <c r="I622" s="131"/>
    </row>
    <row r="623" spans="1:9" ht="12.75" customHeight="1" x14ac:dyDescent="0.25">
      <c r="A623" s="129"/>
      <c r="B623" s="133"/>
      <c r="C623" s="131"/>
      <c r="D623" s="131"/>
      <c r="E623" s="131"/>
      <c r="F623" s="131"/>
      <c r="G623" s="131"/>
      <c r="H623" s="98"/>
      <c r="I623" s="131"/>
    </row>
    <row r="624" spans="1:9" ht="12.75" customHeight="1" x14ac:dyDescent="0.25">
      <c r="A624" s="129"/>
      <c r="B624" s="133"/>
      <c r="C624" s="131"/>
      <c r="D624" s="131"/>
      <c r="E624" s="131"/>
      <c r="F624" s="131"/>
      <c r="G624" s="131"/>
      <c r="H624" s="98"/>
      <c r="I624" s="131"/>
    </row>
    <row r="625" spans="1:9" ht="12.75" customHeight="1" x14ac:dyDescent="0.25">
      <c r="A625" s="129"/>
      <c r="B625" s="133"/>
      <c r="C625" s="131"/>
      <c r="D625" s="131"/>
      <c r="E625" s="131"/>
      <c r="F625" s="131"/>
      <c r="G625" s="131"/>
      <c r="H625" s="98"/>
      <c r="I625" s="131"/>
    </row>
    <row r="626" spans="1:9" ht="12.75" customHeight="1" x14ac:dyDescent="0.25">
      <c r="A626" s="129"/>
      <c r="B626" s="133"/>
      <c r="C626" s="131"/>
      <c r="D626" s="131"/>
      <c r="E626" s="131"/>
      <c r="F626" s="131"/>
      <c r="G626" s="131"/>
      <c r="H626" s="98"/>
      <c r="I626" s="131"/>
    </row>
    <row r="627" spans="1:9" ht="12.75" customHeight="1" x14ac:dyDescent="0.25">
      <c r="A627" s="129"/>
      <c r="B627" s="133"/>
      <c r="C627" s="131"/>
      <c r="D627" s="131"/>
      <c r="E627" s="131"/>
      <c r="F627" s="131"/>
      <c r="G627" s="131"/>
      <c r="H627" s="98"/>
      <c r="I627" s="131"/>
    </row>
    <row r="628" spans="1:9" ht="12.75" customHeight="1" x14ac:dyDescent="0.25">
      <c r="A628" s="129"/>
      <c r="B628" s="133"/>
      <c r="C628" s="131"/>
      <c r="D628" s="131"/>
      <c r="E628" s="131"/>
      <c r="F628" s="131"/>
      <c r="G628" s="131"/>
      <c r="H628" s="98"/>
      <c r="I628" s="131"/>
    </row>
    <row r="629" spans="1:9" ht="12.75" customHeight="1" x14ac:dyDescent="0.25">
      <c r="A629" s="129"/>
      <c r="B629" s="133"/>
      <c r="C629" s="131"/>
      <c r="D629" s="131"/>
      <c r="E629" s="131"/>
      <c r="F629" s="131"/>
      <c r="G629" s="131"/>
      <c r="H629" s="98"/>
      <c r="I629" s="131"/>
    </row>
    <row r="630" spans="1:9" ht="12.75" customHeight="1" x14ac:dyDescent="0.25">
      <c r="A630" s="129"/>
      <c r="B630" s="133"/>
      <c r="C630" s="131"/>
      <c r="D630" s="131"/>
      <c r="E630" s="131"/>
      <c r="F630" s="131"/>
      <c r="G630" s="131"/>
      <c r="H630" s="98"/>
      <c r="I630" s="131"/>
    </row>
    <row r="631" spans="1:9" ht="12.75" customHeight="1" x14ac:dyDescent="0.25">
      <c r="A631" s="129"/>
      <c r="B631" s="133"/>
      <c r="C631" s="131"/>
      <c r="D631" s="131"/>
      <c r="E631" s="131"/>
      <c r="F631" s="131"/>
      <c r="G631" s="131"/>
      <c r="H631" s="98"/>
      <c r="I631" s="131"/>
    </row>
    <row r="632" spans="1:9" ht="12.75" customHeight="1" x14ac:dyDescent="0.25">
      <c r="A632" s="129"/>
      <c r="B632" s="133"/>
      <c r="C632" s="131"/>
      <c r="D632" s="131"/>
      <c r="E632" s="131"/>
      <c r="F632" s="131"/>
      <c r="G632" s="131"/>
      <c r="H632" s="98"/>
      <c r="I632" s="131"/>
    </row>
    <row r="633" spans="1:9" ht="12.75" customHeight="1" x14ac:dyDescent="0.25">
      <c r="A633" s="129"/>
      <c r="B633" s="133"/>
      <c r="C633" s="131"/>
      <c r="D633" s="131"/>
      <c r="E633" s="131"/>
      <c r="F633" s="131"/>
      <c r="G633" s="131"/>
      <c r="H633" s="98"/>
      <c r="I633" s="131"/>
    </row>
    <row r="634" spans="1:9" ht="12.75" customHeight="1" x14ac:dyDescent="0.25">
      <c r="A634" s="129"/>
      <c r="B634" s="133"/>
      <c r="C634" s="131"/>
      <c r="D634" s="131"/>
      <c r="E634" s="131"/>
      <c r="F634" s="131"/>
      <c r="G634" s="131"/>
      <c r="H634" s="98"/>
      <c r="I634" s="131"/>
    </row>
    <row r="635" spans="1:9" ht="12.75" customHeight="1" x14ac:dyDescent="0.25">
      <c r="A635" s="129"/>
      <c r="B635" s="133"/>
      <c r="C635" s="131"/>
      <c r="D635" s="131"/>
      <c r="E635" s="131"/>
      <c r="F635" s="131"/>
      <c r="G635" s="131"/>
      <c r="H635" s="98"/>
      <c r="I635" s="131"/>
    </row>
    <row r="636" spans="1:9" ht="12.75" customHeight="1" x14ac:dyDescent="0.25">
      <c r="A636" s="129"/>
      <c r="B636" s="133"/>
      <c r="C636" s="131"/>
      <c r="D636" s="131"/>
      <c r="E636" s="131"/>
      <c r="F636" s="131"/>
      <c r="G636" s="131"/>
      <c r="H636" s="98"/>
      <c r="I636" s="131"/>
    </row>
    <row r="637" spans="1:9" ht="12.75" customHeight="1" x14ac:dyDescent="0.25">
      <c r="A637" s="129"/>
      <c r="B637" s="133"/>
      <c r="C637" s="131"/>
      <c r="D637" s="131"/>
      <c r="E637" s="131"/>
      <c r="F637" s="131"/>
      <c r="G637" s="131"/>
      <c r="H637" s="98"/>
      <c r="I637" s="131"/>
    </row>
    <row r="638" spans="1:9" ht="12.75" customHeight="1" x14ac:dyDescent="0.25">
      <c r="A638" s="129"/>
      <c r="B638" s="133"/>
      <c r="C638" s="131"/>
      <c r="D638" s="131"/>
      <c r="E638" s="131"/>
      <c r="F638" s="131"/>
      <c r="G638" s="131"/>
      <c r="H638" s="98"/>
      <c r="I638" s="131"/>
    </row>
    <row r="639" spans="1:9" ht="12.75" customHeight="1" x14ac:dyDescent="0.25">
      <c r="A639" s="129"/>
      <c r="B639" s="133"/>
      <c r="C639" s="131"/>
      <c r="D639" s="131"/>
      <c r="E639" s="131"/>
      <c r="F639" s="131"/>
      <c r="G639" s="131"/>
      <c r="H639" s="98"/>
      <c r="I639" s="131"/>
    </row>
    <row r="640" spans="1:9" ht="12.75" customHeight="1" x14ac:dyDescent="0.25">
      <c r="A640" s="129"/>
      <c r="B640" s="133"/>
      <c r="C640" s="131"/>
      <c r="D640" s="131"/>
      <c r="E640" s="131"/>
      <c r="F640" s="131"/>
      <c r="G640" s="131"/>
      <c r="H640" s="98"/>
      <c r="I640" s="131"/>
    </row>
    <row r="641" spans="1:9" ht="12.75" customHeight="1" x14ac:dyDescent="0.25">
      <c r="A641" s="129"/>
      <c r="B641" s="133"/>
      <c r="C641" s="131"/>
      <c r="D641" s="131"/>
      <c r="E641" s="131"/>
      <c r="F641" s="131"/>
      <c r="G641" s="131"/>
      <c r="H641" s="98"/>
      <c r="I641" s="131"/>
    </row>
    <row r="642" spans="1:9" ht="12.75" customHeight="1" x14ac:dyDescent="0.25">
      <c r="A642" s="129"/>
      <c r="B642" s="133"/>
      <c r="C642" s="131"/>
      <c r="D642" s="131"/>
      <c r="E642" s="131"/>
      <c r="F642" s="131"/>
      <c r="G642" s="131"/>
      <c r="H642" s="98"/>
      <c r="I642" s="131"/>
    </row>
    <row r="643" spans="1:9" ht="12.75" customHeight="1" x14ac:dyDescent="0.25">
      <c r="A643" s="129"/>
      <c r="B643" s="133"/>
      <c r="C643" s="131"/>
      <c r="D643" s="131"/>
      <c r="E643" s="131"/>
      <c r="F643" s="131"/>
      <c r="G643" s="131"/>
      <c r="H643" s="98"/>
      <c r="I643" s="131"/>
    </row>
    <row r="644" spans="1:9" ht="12.75" customHeight="1" x14ac:dyDescent="0.25">
      <c r="A644" s="129"/>
      <c r="B644" s="133"/>
      <c r="C644" s="131"/>
      <c r="D644" s="131"/>
      <c r="E644" s="131"/>
      <c r="F644" s="131"/>
      <c r="G644" s="131"/>
      <c r="H644" s="98"/>
      <c r="I644" s="131"/>
    </row>
    <row r="645" spans="1:9" ht="12.75" customHeight="1" x14ac:dyDescent="0.25">
      <c r="A645" s="129"/>
      <c r="B645" s="133"/>
      <c r="C645" s="131"/>
      <c r="D645" s="131"/>
      <c r="E645" s="131"/>
      <c r="F645" s="131"/>
      <c r="G645" s="131"/>
      <c r="H645" s="98"/>
      <c r="I645" s="131"/>
    </row>
    <row r="646" spans="1:9" ht="12.75" customHeight="1" x14ac:dyDescent="0.25">
      <c r="A646" s="129"/>
      <c r="B646" s="133"/>
      <c r="C646" s="131"/>
      <c r="D646" s="131"/>
      <c r="E646" s="131"/>
      <c r="F646" s="131"/>
      <c r="G646" s="131"/>
      <c r="H646" s="98"/>
      <c r="I646" s="131"/>
    </row>
    <row r="647" spans="1:9" ht="12.75" customHeight="1" x14ac:dyDescent="0.25">
      <c r="A647" s="129"/>
      <c r="B647" s="133"/>
      <c r="C647" s="131"/>
      <c r="D647" s="131"/>
      <c r="E647" s="131"/>
      <c r="F647" s="131"/>
      <c r="G647" s="131"/>
      <c r="H647" s="98"/>
      <c r="I647" s="131"/>
    </row>
    <row r="648" spans="1:9" ht="12.75" customHeight="1" x14ac:dyDescent="0.25">
      <c r="A648" s="129"/>
      <c r="B648" s="133"/>
      <c r="C648" s="131"/>
      <c r="D648" s="131"/>
      <c r="E648" s="131"/>
      <c r="F648" s="131"/>
      <c r="G648" s="131"/>
      <c r="H648" s="98"/>
      <c r="I648" s="131"/>
    </row>
    <row r="649" spans="1:9" ht="12.75" customHeight="1" x14ac:dyDescent="0.25">
      <c r="A649" s="129"/>
      <c r="B649" s="133"/>
      <c r="C649" s="131"/>
      <c r="D649" s="131"/>
      <c r="E649" s="131"/>
      <c r="F649" s="131"/>
      <c r="G649" s="131"/>
      <c r="H649" s="98"/>
      <c r="I649" s="131"/>
    </row>
    <row r="650" spans="1:9" ht="12.75" customHeight="1" x14ac:dyDescent="0.25">
      <c r="A650" s="129"/>
      <c r="B650" s="133"/>
      <c r="C650" s="131"/>
      <c r="D650" s="131"/>
      <c r="E650" s="131"/>
      <c r="F650" s="131"/>
      <c r="G650" s="131"/>
      <c r="H650" s="98"/>
      <c r="I650" s="131"/>
    </row>
    <row r="651" spans="1:9" ht="12.75" customHeight="1" x14ac:dyDescent="0.25">
      <c r="A651" s="129"/>
      <c r="B651" s="133"/>
      <c r="C651" s="131"/>
      <c r="D651" s="131"/>
      <c r="E651" s="131"/>
      <c r="F651" s="131"/>
      <c r="G651" s="131"/>
      <c r="H651" s="98"/>
      <c r="I651" s="131"/>
    </row>
    <row r="652" spans="1:9" ht="12.75" customHeight="1" x14ac:dyDescent="0.25">
      <c r="A652" s="129"/>
      <c r="B652" s="133"/>
      <c r="C652" s="131"/>
      <c r="D652" s="131"/>
      <c r="E652" s="131"/>
      <c r="F652" s="131"/>
      <c r="G652" s="131"/>
      <c r="H652" s="98"/>
      <c r="I652" s="131"/>
    </row>
    <row r="653" spans="1:9" ht="12.75" customHeight="1" x14ac:dyDescent="0.25">
      <c r="A653" s="129"/>
      <c r="B653" s="133"/>
      <c r="C653" s="131"/>
      <c r="D653" s="131"/>
      <c r="E653" s="131"/>
      <c r="F653" s="131"/>
      <c r="G653" s="131"/>
      <c r="H653" s="98"/>
      <c r="I653" s="131"/>
    </row>
    <row r="654" spans="1:9" ht="12.75" customHeight="1" x14ac:dyDescent="0.25">
      <c r="A654" s="129"/>
      <c r="B654" s="133"/>
      <c r="C654" s="131"/>
      <c r="D654" s="131"/>
      <c r="E654" s="131"/>
      <c r="F654" s="131"/>
      <c r="G654" s="131"/>
      <c r="H654" s="98"/>
      <c r="I654" s="131"/>
    </row>
    <row r="655" spans="1:9" ht="12.75" customHeight="1" x14ac:dyDescent="0.25">
      <c r="A655" s="129"/>
      <c r="B655" s="133"/>
      <c r="C655" s="131"/>
      <c r="D655" s="131"/>
      <c r="E655" s="131"/>
      <c r="F655" s="131"/>
      <c r="G655" s="131"/>
      <c r="H655" s="98"/>
      <c r="I655" s="131"/>
    </row>
    <row r="656" spans="1:9" ht="12.75" customHeight="1" x14ac:dyDescent="0.25">
      <c r="A656" s="129"/>
      <c r="B656" s="133"/>
      <c r="C656" s="131"/>
      <c r="D656" s="131"/>
      <c r="E656" s="131"/>
      <c r="F656" s="131"/>
      <c r="G656" s="131"/>
      <c r="H656" s="98"/>
      <c r="I656" s="131"/>
    </row>
    <row r="657" spans="1:9" ht="12.75" customHeight="1" x14ac:dyDescent="0.25">
      <c r="A657" s="129"/>
      <c r="B657" s="133"/>
      <c r="C657" s="131"/>
      <c r="D657" s="131"/>
      <c r="E657" s="131"/>
      <c r="F657" s="131"/>
      <c r="G657" s="131"/>
      <c r="H657" s="98"/>
      <c r="I657" s="131"/>
    </row>
    <row r="658" spans="1:9" ht="12.75" customHeight="1" x14ac:dyDescent="0.25">
      <c r="A658" s="129"/>
      <c r="B658" s="133"/>
      <c r="C658" s="131"/>
      <c r="D658" s="131"/>
      <c r="E658" s="131"/>
      <c r="F658" s="131"/>
      <c r="G658" s="131"/>
      <c r="H658" s="98"/>
      <c r="I658" s="131"/>
    </row>
    <row r="659" spans="1:9" ht="12.75" customHeight="1" x14ac:dyDescent="0.25">
      <c r="A659" s="129"/>
      <c r="B659" s="133"/>
      <c r="C659" s="131"/>
      <c r="D659" s="131"/>
      <c r="E659" s="131"/>
      <c r="F659" s="131"/>
      <c r="G659" s="131"/>
      <c r="H659" s="98"/>
      <c r="I659" s="131"/>
    </row>
    <row r="660" spans="1:9" ht="12.75" customHeight="1" x14ac:dyDescent="0.25">
      <c r="A660" s="129"/>
      <c r="B660" s="133"/>
      <c r="C660" s="131"/>
      <c r="D660" s="131"/>
      <c r="E660" s="131"/>
      <c r="F660" s="131"/>
      <c r="G660" s="131"/>
      <c r="H660" s="98"/>
      <c r="I660" s="131"/>
    </row>
    <row r="661" spans="1:9" ht="12.75" customHeight="1" x14ac:dyDescent="0.25">
      <c r="A661" s="129"/>
      <c r="B661" s="133"/>
      <c r="C661" s="131"/>
      <c r="D661" s="131"/>
      <c r="E661" s="131"/>
      <c r="F661" s="131"/>
      <c r="G661" s="131"/>
      <c r="H661" s="98"/>
      <c r="I661" s="131"/>
    </row>
    <row r="662" spans="1:9" ht="12.75" customHeight="1" x14ac:dyDescent="0.25">
      <c r="A662" s="129"/>
      <c r="B662" s="133"/>
      <c r="C662" s="131"/>
      <c r="D662" s="131"/>
      <c r="E662" s="131"/>
      <c r="F662" s="131"/>
      <c r="G662" s="131"/>
      <c r="H662" s="98"/>
      <c r="I662" s="131"/>
    </row>
    <row r="663" spans="1:9" ht="12.75" customHeight="1" x14ac:dyDescent="0.25">
      <c r="A663" s="129"/>
      <c r="B663" s="133"/>
      <c r="C663" s="131"/>
      <c r="D663" s="131"/>
      <c r="E663" s="131"/>
      <c r="F663" s="131"/>
      <c r="G663" s="131"/>
      <c r="H663" s="98"/>
      <c r="I663" s="131"/>
    </row>
    <row r="664" spans="1:9" ht="12.75" customHeight="1" x14ac:dyDescent="0.25">
      <c r="A664" s="129"/>
      <c r="B664" s="133"/>
      <c r="C664" s="131"/>
      <c r="D664" s="131"/>
      <c r="E664" s="131"/>
      <c r="F664" s="131"/>
      <c r="G664" s="131"/>
      <c r="H664" s="98"/>
      <c r="I664" s="131"/>
    </row>
    <row r="665" spans="1:9" ht="12.75" customHeight="1" x14ac:dyDescent="0.25">
      <c r="A665" s="129"/>
      <c r="B665" s="133"/>
      <c r="C665" s="131"/>
      <c r="D665" s="131"/>
      <c r="E665" s="131"/>
      <c r="F665" s="131"/>
      <c r="G665" s="131"/>
      <c r="H665" s="98"/>
      <c r="I665" s="131"/>
    </row>
    <row r="666" spans="1:9" ht="12.75" customHeight="1" x14ac:dyDescent="0.25">
      <c r="A666" s="129"/>
      <c r="B666" s="133"/>
      <c r="C666" s="131"/>
      <c r="D666" s="131"/>
      <c r="E666" s="131"/>
      <c r="F666" s="131"/>
      <c r="G666" s="131"/>
      <c r="H666" s="98"/>
      <c r="I666" s="131"/>
    </row>
    <row r="667" spans="1:9" ht="12.75" customHeight="1" x14ac:dyDescent="0.25">
      <c r="A667" s="129"/>
      <c r="B667" s="133"/>
      <c r="C667" s="131"/>
      <c r="D667" s="131"/>
      <c r="E667" s="131"/>
      <c r="F667" s="131"/>
      <c r="G667" s="131"/>
      <c r="H667" s="98"/>
      <c r="I667" s="131"/>
    </row>
    <row r="668" spans="1:9" ht="12.75" customHeight="1" x14ac:dyDescent="0.25">
      <c r="A668" s="129"/>
      <c r="B668" s="133"/>
      <c r="C668" s="131"/>
      <c r="D668" s="131"/>
      <c r="E668" s="131"/>
      <c r="F668" s="131"/>
      <c r="G668" s="131"/>
      <c r="H668" s="98"/>
      <c r="I668" s="131"/>
    </row>
    <row r="669" spans="1:9" ht="12.75" customHeight="1" x14ac:dyDescent="0.25">
      <c r="A669" s="129"/>
      <c r="B669" s="133"/>
      <c r="C669" s="131"/>
      <c r="D669" s="131"/>
      <c r="E669" s="131"/>
      <c r="F669" s="131"/>
      <c r="G669" s="131"/>
      <c r="H669" s="98"/>
      <c r="I669" s="131"/>
    </row>
    <row r="670" spans="1:9" ht="12.75" customHeight="1" x14ac:dyDescent="0.25">
      <c r="A670" s="129"/>
      <c r="B670" s="133"/>
      <c r="C670" s="131"/>
      <c r="D670" s="131"/>
      <c r="E670" s="131"/>
      <c r="F670" s="131"/>
      <c r="G670" s="131"/>
      <c r="H670" s="98"/>
      <c r="I670" s="131"/>
    </row>
    <row r="671" spans="1:9" ht="12.75" customHeight="1" x14ac:dyDescent="0.25">
      <c r="A671" s="129"/>
      <c r="B671" s="133"/>
      <c r="C671" s="131"/>
      <c r="D671" s="131"/>
      <c r="E671" s="131"/>
      <c r="F671" s="131"/>
      <c r="G671" s="131"/>
      <c r="H671" s="98"/>
      <c r="I671" s="131"/>
    </row>
    <row r="672" spans="1:9" ht="12.75" customHeight="1" x14ac:dyDescent="0.25">
      <c r="A672" s="129"/>
      <c r="B672" s="133"/>
      <c r="C672" s="131"/>
      <c r="D672" s="131"/>
      <c r="E672" s="131"/>
      <c r="F672" s="131"/>
      <c r="G672" s="131"/>
      <c r="H672" s="98"/>
      <c r="I672" s="131"/>
    </row>
    <row r="673" spans="1:9" ht="12.75" customHeight="1" x14ac:dyDescent="0.25">
      <c r="A673" s="129"/>
      <c r="B673" s="133"/>
      <c r="C673" s="131"/>
      <c r="D673" s="131"/>
      <c r="E673" s="131"/>
      <c r="F673" s="131"/>
      <c r="G673" s="131"/>
      <c r="H673" s="98"/>
      <c r="I673" s="131"/>
    </row>
    <row r="674" spans="1:9" ht="12.75" customHeight="1" x14ac:dyDescent="0.25">
      <c r="A674" s="129"/>
      <c r="B674" s="133"/>
      <c r="C674" s="131"/>
      <c r="D674" s="131"/>
      <c r="E674" s="131"/>
      <c r="F674" s="131"/>
      <c r="G674" s="131"/>
      <c r="H674" s="98"/>
      <c r="I674" s="131"/>
    </row>
    <row r="675" spans="1:9" ht="12.75" customHeight="1" x14ac:dyDescent="0.25">
      <c r="A675" s="129"/>
      <c r="B675" s="133"/>
      <c r="C675" s="131"/>
      <c r="D675" s="131"/>
      <c r="E675" s="131"/>
      <c r="F675" s="131"/>
      <c r="G675" s="131"/>
      <c r="H675" s="98"/>
      <c r="I675" s="131"/>
    </row>
    <row r="676" spans="1:9" ht="12.75" customHeight="1" x14ac:dyDescent="0.25">
      <c r="A676" s="129"/>
      <c r="B676" s="133"/>
      <c r="C676" s="131"/>
      <c r="D676" s="131"/>
      <c r="E676" s="131"/>
      <c r="F676" s="131"/>
      <c r="G676" s="131"/>
      <c r="H676" s="98"/>
      <c r="I676" s="131"/>
    </row>
    <row r="677" spans="1:9" ht="12.75" customHeight="1" x14ac:dyDescent="0.25">
      <c r="A677" s="129"/>
      <c r="B677" s="133"/>
      <c r="C677" s="131"/>
      <c r="D677" s="131"/>
      <c r="E677" s="131"/>
      <c r="F677" s="131"/>
      <c r="G677" s="131"/>
      <c r="H677" s="98"/>
      <c r="I677" s="131"/>
    </row>
    <row r="678" spans="1:9" ht="12.75" customHeight="1" x14ac:dyDescent="0.25">
      <c r="A678" s="129"/>
      <c r="B678" s="133"/>
      <c r="C678" s="131"/>
      <c r="D678" s="131"/>
      <c r="E678" s="131"/>
      <c r="F678" s="131"/>
      <c r="G678" s="131"/>
      <c r="H678" s="98"/>
      <c r="I678" s="131"/>
    </row>
    <row r="679" spans="1:9" ht="12.75" customHeight="1" x14ac:dyDescent="0.25">
      <c r="A679" s="129"/>
      <c r="B679" s="133"/>
      <c r="C679" s="131"/>
      <c r="D679" s="131"/>
      <c r="E679" s="131"/>
      <c r="F679" s="131"/>
      <c r="G679" s="131"/>
      <c r="H679" s="98"/>
      <c r="I679" s="131"/>
    </row>
    <row r="680" spans="1:9" ht="12.75" customHeight="1" x14ac:dyDescent="0.25">
      <c r="A680" s="129"/>
      <c r="B680" s="133"/>
      <c r="C680" s="131"/>
      <c r="D680" s="131"/>
      <c r="E680" s="131"/>
      <c r="F680" s="131"/>
      <c r="G680" s="131"/>
      <c r="H680" s="98"/>
      <c r="I680" s="131"/>
    </row>
    <row r="681" spans="1:9" ht="12.75" customHeight="1" x14ac:dyDescent="0.25">
      <c r="A681" s="129"/>
      <c r="B681" s="133"/>
      <c r="C681" s="131"/>
      <c r="D681" s="131"/>
      <c r="E681" s="131"/>
      <c r="F681" s="131"/>
      <c r="G681" s="131"/>
      <c r="H681" s="98"/>
      <c r="I681" s="131"/>
    </row>
    <row r="682" spans="1:9" ht="12.75" customHeight="1" x14ac:dyDescent="0.25">
      <c r="A682" s="129"/>
      <c r="B682" s="133"/>
      <c r="C682" s="131"/>
      <c r="D682" s="131"/>
      <c r="E682" s="131"/>
      <c r="F682" s="131"/>
      <c r="G682" s="131"/>
      <c r="H682" s="98"/>
      <c r="I682" s="131"/>
    </row>
    <row r="683" spans="1:9" ht="12.75" customHeight="1" x14ac:dyDescent="0.25">
      <c r="A683" s="129"/>
      <c r="B683" s="133"/>
      <c r="C683" s="131"/>
      <c r="D683" s="131"/>
      <c r="E683" s="131"/>
      <c r="F683" s="131"/>
      <c r="G683" s="131"/>
      <c r="H683" s="98"/>
      <c r="I683" s="131"/>
    </row>
    <row r="684" spans="1:9" ht="12.75" customHeight="1" x14ac:dyDescent="0.25">
      <c r="A684" s="129"/>
      <c r="B684" s="133"/>
      <c r="C684" s="131"/>
      <c r="D684" s="131"/>
      <c r="E684" s="131"/>
      <c r="F684" s="131"/>
      <c r="G684" s="131"/>
      <c r="H684" s="98"/>
      <c r="I684" s="131"/>
    </row>
    <row r="685" spans="1:9" ht="12.75" customHeight="1" x14ac:dyDescent="0.25">
      <c r="A685" s="129"/>
      <c r="B685" s="133"/>
      <c r="C685" s="131"/>
      <c r="D685" s="131"/>
      <c r="E685" s="131"/>
      <c r="F685" s="131"/>
      <c r="G685" s="131"/>
      <c r="H685" s="98"/>
      <c r="I685" s="131"/>
    </row>
    <row r="686" spans="1:9" ht="12.75" customHeight="1" x14ac:dyDescent="0.25">
      <c r="A686" s="129"/>
      <c r="B686" s="133"/>
      <c r="C686" s="131"/>
      <c r="D686" s="131"/>
      <c r="E686" s="131"/>
      <c r="F686" s="131"/>
      <c r="G686" s="131"/>
      <c r="H686" s="98"/>
      <c r="I686" s="131"/>
    </row>
    <row r="687" spans="1:9" ht="12.75" customHeight="1" x14ac:dyDescent="0.25">
      <c r="A687" s="129"/>
      <c r="B687" s="133"/>
      <c r="C687" s="131"/>
      <c r="D687" s="131"/>
      <c r="E687" s="131"/>
      <c r="F687" s="131"/>
      <c r="G687" s="131"/>
      <c r="H687" s="98"/>
      <c r="I687" s="131"/>
    </row>
    <row r="688" spans="1:9" ht="12.75" customHeight="1" x14ac:dyDescent="0.25">
      <c r="A688" s="129"/>
      <c r="B688" s="133"/>
      <c r="C688" s="131"/>
      <c r="D688" s="131"/>
      <c r="E688" s="131"/>
      <c r="F688" s="131"/>
      <c r="G688" s="131"/>
      <c r="H688" s="98"/>
      <c r="I688" s="131"/>
    </row>
    <row r="689" spans="1:9" ht="12.75" customHeight="1" x14ac:dyDescent="0.25">
      <c r="A689" s="129"/>
      <c r="B689" s="133"/>
      <c r="C689" s="131"/>
      <c r="D689" s="131"/>
      <c r="E689" s="131"/>
      <c r="F689" s="131"/>
      <c r="G689" s="131"/>
      <c r="H689" s="98"/>
      <c r="I689" s="131"/>
    </row>
    <row r="690" spans="1:9" ht="12.75" customHeight="1" x14ac:dyDescent="0.25">
      <c r="A690" s="129"/>
      <c r="B690" s="133"/>
      <c r="C690" s="131"/>
      <c r="D690" s="131"/>
      <c r="E690" s="131"/>
      <c r="F690" s="131"/>
      <c r="G690" s="131"/>
      <c r="H690" s="98"/>
      <c r="I690" s="131"/>
    </row>
    <row r="691" spans="1:9" ht="12.75" customHeight="1" x14ac:dyDescent="0.25">
      <c r="A691" s="129"/>
      <c r="B691" s="133"/>
      <c r="C691" s="131"/>
      <c r="D691" s="131"/>
      <c r="E691" s="131"/>
      <c r="F691" s="131"/>
      <c r="G691" s="131"/>
      <c r="H691" s="98"/>
      <c r="I691" s="131"/>
    </row>
    <row r="692" spans="1:9" ht="12.75" customHeight="1" x14ac:dyDescent="0.25">
      <c r="A692" s="129"/>
      <c r="B692" s="133"/>
      <c r="C692" s="131"/>
      <c r="D692" s="131"/>
      <c r="E692" s="131"/>
      <c r="F692" s="131"/>
      <c r="G692" s="131"/>
      <c r="H692" s="98"/>
      <c r="I692" s="131"/>
    </row>
    <row r="693" spans="1:9" ht="12.75" customHeight="1" x14ac:dyDescent="0.25">
      <c r="A693" s="129"/>
      <c r="B693" s="133"/>
      <c r="C693" s="131"/>
      <c r="D693" s="131"/>
      <c r="E693" s="131"/>
      <c r="F693" s="131"/>
      <c r="G693" s="131"/>
      <c r="H693" s="98"/>
      <c r="I693" s="131"/>
    </row>
    <row r="694" spans="1:9" ht="12.75" customHeight="1" x14ac:dyDescent="0.25">
      <c r="A694" s="129"/>
      <c r="B694" s="133"/>
      <c r="C694" s="131"/>
      <c r="D694" s="131"/>
      <c r="E694" s="131"/>
      <c r="F694" s="131"/>
      <c r="G694" s="131"/>
      <c r="H694" s="98"/>
      <c r="I694" s="131"/>
    </row>
    <row r="695" spans="1:9" ht="12.75" customHeight="1" x14ac:dyDescent="0.25">
      <c r="A695" s="129"/>
      <c r="B695" s="133"/>
      <c r="C695" s="131"/>
      <c r="D695" s="131"/>
      <c r="E695" s="131"/>
      <c r="F695" s="131"/>
      <c r="G695" s="131"/>
      <c r="H695" s="98"/>
      <c r="I695" s="131"/>
    </row>
    <row r="696" spans="1:9" ht="12.75" customHeight="1" x14ac:dyDescent="0.25">
      <c r="A696" s="129"/>
      <c r="B696" s="133"/>
      <c r="C696" s="131"/>
      <c r="D696" s="131"/>
      <c r="E696" s="131"/>
      <c r="F696" s="131"/>
      <c r="G696" s="131"/>
      <c r="H696" s="98"/>
      <c r="I696" s="131"/>
    </row>
    <row r="697" spans="1:9" ht="12.75" customHeight="1" x14ac:dyDescent="0.25">
      <c r="A697" s="129"/>
      <c r="B697" s="133"/>
      <c r="C697" s="131"/>
      <c r="D697" s="131"/>
      <c r="E697" s="131"/>
      <c r="F697" s="131"/>
      <c r="G697" s="131"/>
      <c r="H697" s="98"/>
      <c r="I697" s="131"/>
    </row>
    <row r="698" spans="1:9" ht="12.75" customHeight="1" x14ac:dyDescent="0.25">
      <c r="A698" s="129"/>
      <c r="B698" s="133"/>
      <c r="C698" s="131"/>
      <c r="D698" s="131"/>
      <c r="E698" s="131"/>
      <c r="F698" s="131"/>
      <c r="G698" s="131"/>
      <c r="H698" s="98"/>
      <c r="I698" s="131"/>
    </row>
    <row r="699" spans="1:9" ht="12.75" customHeight="1" x14ac:dyDescent="0.25">
      <c r="A699" s="129"/>
      <c r="B699" s="133"/>
      <c r="C699" s="131"/>
      <c r="D699" s="131"/>
      <c r="E699" s="131"/>
      <c r="F699" s="131"/>
      <c r="G699" s="131"/>
      <c r="H699" s="98"/>
      <c r="I699" s="131"/>
    </row>
    <row r="700" spans="1:9" ht="12.75" customHeight="1" x14ac:dyDescent="0.25">
      <c r="A700" s="129"/>
      <c r="B700" s="133"/>
      <c r="C700" s="131"/>
      <c r="D700" s="131"/>
      <c r="E700" s="131"/>
      <c r="F700" s="131"/>
      <c r="G700" s="131"/>
      <c r="H700" s="98"/>
      <c r="I700" s="131"/>
    </row>
    <row r="701" spans="1:9" ht="12.75" customHeight="1" x14ac:dyDescent="0.25">
      <c r="A701" s="129"/>
      <c r="B701" s="133"/>
      <c r="C701" s="131"/>
      <c r="D701" s="131"/>
      <c r="E701" s="131"/>
      <c r="F701" s="131"/>
      <c r="G701" s="131"/>
      <c r="H701" s="98"/>
      <c r="I701" s="131"/>
    </row>
    <row r="702" spans="1:9" ht="12.75" customHeight="1" x14ac:dyDescent="0.25">
      <c r="A702" s="129"/>
      <c r="B702" s="133"/>
      <c r="C702" s="131"/>
      <c r="D702" s="131"/>
      <c r="E702" s="131"/>
      <c r="F702" s="131"/>
      <c r="G702" s="131"/>
      <c r="H702" s="98"/>
      <c r="I702" s="131"/>
    </row>
    <row r="703" spans="1:9" ht="12.75" customHeight="1" x14ac:dyDescent="0.25">
      <c r="A703" s="129"/>
      <c r="B703" s="133"/>
      <c r="C703" s="131"/>
      <c r="D703" s="131"/>
      <c r="E703" s="131"/>
      <c r="F703" s="131"/>
      <c r="G703" s="131"/>
      <c r="H703" s="98"/>
      <c r="I703" s="131"/>
    </row>
    <row r="704" spans="1:9" ht="12.75" customHeight="1" x14ac:dyDescent="0.25">
      <c r="A704" s="129"/>
      <c r="B704" s="133"/>
      <c r="C704" s="131"/>
      <c r="D704" s="131"/>
      <c r="E704" s="131"/>
      <c r="F704" s="131"/>
      <c r="G704" s="131"/>
      <c r="H704" s="98"/>
      <c r="I704" s="131"/>
    </row>
    <row r="705" spans="1:9" ht="12.75" customHeight="1" x14ac:dyDescent="0.25">
      <c r="A705" s="129"/>
      <c r="B705" s="133"/>
      <c r="C705" s="131"/>
      <c r="D705" s="131"/>
      <c r="E705" s="131"/>
      <c r="F705" s="131"/>
      <c r="G705" s="131"/>
      <c r="H705" s="98"/>
      <c r="I705" s="131"/>
    </row>
    <row r="706" spans="1:9" ht="12.75" customHeight="1" x14ac:dyDescent="0.25">
      <c r="A706" s="129"/>
      <c r="B706" s="133"/>
      <c r="C706" s="131"/>
      <c r="D706" s="131"/>
      <c r="E706" s="131"/>
      <c r="F706" s="131"/>
      <c r="G706" s="131"/>
      <c r="H706" s="98"/>
      <c r="I706" s="131"/>
    </row>
    <row r="707" spans="1:9" ht="12.75" customHeight="1" x14ac:dyDescent="0.25">
      <c r="A707" s="129"/>
      <c r="B707" s="133"/>
      <c r="C707" s="131"/>
      <c r="D707" s="131"/>
      <c r="E707" s="131"/>
      <c r="F707" s="131"/>
      <c r="G707" s="131"/>
      <c r="H707" s="98"/>
      <c r="I707" s="131"/>
    </row>
    <row r="708" spans="1:9" ht="12.75" customHeight="1" x14ac:dyDescent="0.25">
      <c r="A708" s="129"/>
      <c r="B708" s="133"/>
      <c r="C708" s="131"/>
      <c r="D708" s="131"/>
      <c r="E708" s="131"/>
      <c r="F708" s="131"/>
      <c r="G708" s="131"/>
      <c r="H708" s="98"/>
      <c r="I708" s="131"/>
    </row>
    <row r="709" spans="1:9" ht="12.75" customHeight="1" x14ac:dyDescent="0.25">
      <c r="A709" s="129"/>
      <c r="B709" s="133"/>
      <c r="C709" s="131"/>
      <c r="D709" s="131"/>
      <c r="E709" s="131"/>
      <c r="F709" s="131"/>
      <c r="G709" s="131"/>
      <c r="H709" s="98"/>
      <c r="I709" s="131"/>
    </row>
    <row r="710" spans="1:9" ht="12.75" customHeight="1" x14ac:dyDescent="0.25">
      <c r="A710" s="129"/>
      <c r="B710" s="133"/>
      <c r="C710" s="131"/>
      <c r="D710" s="131"/>
      <c r="E710" s="131"/>
      <c r="F710" s="131"/>
      <c r="G710" s="131"/>
      <c r="H710" s="98"/>
      <c r="I710" s="131"/>
    </row>
    <row r="711" spans="1:9" ht="12.75" customHeight="1" x14ac:dyDescent="0.25">
      <c r="A711" s="129"/>
      <c r="B711" s="133"/>
      <c r="C711" s="131"/>
      <c r="D711" s="131"/>
      <c r="E711" s="131"/>
      <c r="F711" s="131"/>
      <c r="G711" s="131"/>
      <c r="H711" s="98"/>
      <c r="I711" s="131"/>
    </row>
    <row r="712" spans="1:9" ht="12.75" customHeight="1" x14ac:dyDescent="0.25">
      <c r="A712" s="129"/>
      <c r="B712" s="133"/>
      <c r="C712" s="131"/>
      <c r="D712" s="131"/>
      <c r="E712" s="131"/>
      <c r="F712" s="131"/>
      <c r="G712" s="131"/>
      <c r="H712" s="98"/>
      <c r="I712" s="131"/>
    </row>
    <row r="713" spans="1:9" ht="12.75" customHeight="1" x14ac:dyDescent="0.25">
      <c r="A713" s="129"/>
      <c r="B713" s="133"/>
      <c r="C713" s="131"/>
      <c r="D713" s="131"/>
      <c r="E713" s="131"/>
      <c r="F713" s="131"/>
      <c r="G713" s="131"/>
      <c r="H713" s="98"/>
      <c r="I713" s="131"/>
    </row>
    <row r="714" spans="1:9" ht="12.75" customHeight="1" x14ac:dyDescent="0.25">
      <c r="A714" s="129"/>
      <c r="B714" s="133"/>
      <c r="C714" s="131"/>
      <c r="D714" s="131"/>
      <c r="E714" s="131"/>
      <c r="F714" s="131"/>
      <c r="G714" s="131"/>
      <c r="H714" s="98"/>
      <c r="I714" s="131"/>
    </row>
    <row r="715" spans="1:9" ht="12.75" customHeight="1" x14ac:dyDescent="0.25">
      <c r="A715" s="129"/>
      <c r="B715" s="133"/>
      <c r="C715" s="131"/>
      <c r="D715" s="131"/>
      <c r="E715" s="131"/>
      <c r="F715" s="131"/>
      <c r="G715" s="131"/>
      <c r="H715" s="98"/>
      <c r="I715" s="131"/>
    </row>
    <row r="716" spans="1:9" ht="12.75" customHeight="1" x14ac:dyDescent="0.25">
      <c r="A716" s="129"/>
      <c r="B716" s="133"/>
      <c r="C716" s="131"/>
      <c r="D716" s="131"/>
      <c r="E716" s="131"/>
      <c r="F716" s="131"/>
      <c r="G716" s="131"/>
      <c r="H716" s="98"/>
      <c r="I716" s="131"/>
    </row>
    <row r="717" spans="1:9" ht="12.75" customHeight="1" x14ac:dyDescent="0.25">
      <c r="A717" s="129"/>
      <c r="B717" s="133"/>
      <c r="C717" s="131"/>
      <c r="D717" s="131"/>
      <c r="E717" s="131"/>
      <c r="F717" s="131"/>
      <c r="G717" s="131"/>
      <c r="H717" s="98"/>
      <c r="I717" s="131"/>
    </row>
    <row r="718" spans="1:9" ht="12.75" customHeight="1" x14ac:dyDescent="0.25">
      <c r="A718" s="129"/>
      <c r="B718" s="133"/>
      <c r="C718" s="131"/>
      <c r="D718" s="131"/>
      <c r="E718" s="131"/>
      <c r="F718" s="131"/>
      <c r="G718" s="131"/>
      <c r="H718" s="98"/>
      <c r="I718" s="131"/>
    </row>
    <row r="719" spans="1:9" ht="12.75" customHeight="1" x14ac:dyDescent="0.25">
      <c r="A719" s="129"/>
      <c r="B719" s="133"/>
      <c r="C719" s="131"/>
      <c r="D719" s="131"/>
      <c r="E719" s="131"/>
      <c r="F719" s="131"/>
      <c r="G719" s="131"/>
      <c r="H719" s="98"/>
      <c r="I719" s="131"/>
    </row>
    <row r="720" spans="1:9" ht="12.75" customHeight="1" x14ac:dyDescent="0.25">
      <c r="A720" s="129"/>
      <c r="B720" s="133"/>
      <c r="C720" s="131"/>
      <c r="D720" s="131"/>
      <c r="E720" s="131"/>
      <c r="F720" s="131"/>
      <c r="G720" s="131"/>
      <c r="H720" s="98"/>
      <c r="I720" s="131"/>
    </row>
    <row r="721" spans="1:9" ht="12.75" customHeight="1" x14ac:dyDescent="0.25">
      <c r="A721" s="129"/>
      <c r="B721" s="133"/>
      <c r="C721" s="131"/>
      <c r="D721" s="131"/>
      <c r="E721" s="131"/>
      <c r="F721" s="131"/>
      <c r="G721" s="131"/>
      <c r="H721" s="98"/>
      <c r="I721" s="131"/>
    </row>
    <row r="722" spans="1:9" ht="12.75" customHeight="1" x14ac:dyDescent="0.25">
      <c r="A722" s="129"/>
      <c r="B722" s="133"/>
      <c r="C722" s="131"/>
      <c r="D722" s="131"/>
      <c r="E722" s="131"/>
      <c r="F722" s="131"/>
      <c r="G722" s="131"/>
      <c r="H722" s="98"/>
      <c r="I722" s="131"/>
    </row>
    <row r="723" spans="1:9" ht="12.75" customHeight="1" x14ac:dyDescent="0.25">
      <c r="A723" s="129"/>
      <c r="B723" s="133"/>
      <c r="C723" s="131"/>
      <c r="D723" s="131"/>
      <c r="E723" s="131"/>
      <c r="F723" s="131"/>
      <c r="G723" s="131"/>
      <c r="H723" s="98"/>
      <c r="I723" s="131"/>
    </row>
    <row r="724" spans="1:9" ht="12.75" customHeight="1" x14ac:dyDescent="0.25">
      <c r="A724" s="129"/>
      <c r="B724" s="133"/>
      <c r="C724" s="131"/>
      <c r="D724" s="131"/>
      <c r="E724" s="131"/>
      <c r="F724" s="131"/>
      <c r="G724" s="131"/>
      <c r="H724" s="98"/>
      <c r="I724" s="131"/>
    </row>
    <row r="725" spans="1:9" ht="12.75" customHeight="1" x14ac:dyDescent="0.25">
      <c r="A725" s="129"/>
      <c r="B725" s="133"/>
      <c r="C725" s="131"/>
      <c r="D725" s="131"/>
      <c r="E725" s="131"/>
      <c r="F725" s="131"/>
      <c r="G725" s="131"/>
      <c r="H725" s="98"/>
      <c r="I725" s="131"/>
    </row>
    <row r="726" spans="1:9" ht="12.75" customHeight="1" x14ac:dyDescent="0.25">
      <c r="A726" s="129"/>
      <c r="B726" s="133"/>
      <c r="C726" s="131"/>
      <c r="D726" s="131"/>
      <c r="E726" s="131"/>
      <c r="F726" s="131"/>
      <c r="G726" s="131"/>
      <c r="H726" s="98"/>
      <c r="I726" s="131"/>
    </row>
    <row r="727" spans="1:9" ht="12.75" customHeight="1" x14ac:dyDescent="0.25">
      <c r="A727" s="129"/>
      <c r="B727" s="133"/>
      <c r="C727" s="131"/>
      <c r="D727" s="131"/>
      <c r="E727" s="131"/>
      <c r="F727" s="131"/>
      <c r="G727" s="131"/>
      <c r="H727" s="98"/>
      <c r="I727" s="131"/>
    </row>
    <row r="728" spans="1:9" ht="12.75" customHeight="1" x14ac:dyDescent="0.25">
      <c r="A728" s="129"/>
      <c r="B728" s="133"/>
      <c r="C728" s="131"/>
      <c r="D728" s="131"/>
      <c r="E728" s="131"/>
      <c r="F728" s="131"/>
      <c r="G728" s="131"/>
      <c r="H728" s="98"/>
      <c r="I728" s="131"/>
    </row>
    <row r="729" spans="1:9" ht="12.75" customHeight="1" x14ac:dyDescent="0.25">
      <c r="A729" s="129"/>
      <c r="B729" s="133"/>
      <c r="C729" s="131"/>
      <c r="D729" s="131"/>
      <c r="E729" s="131"/>
      <c r="F729" s="131"/>
      <c r="G729" s="131"/>
      <c r="H729" s="98"/>
      <c r="I729" s="131"/>
    </row>
    <row r="730" spans="1:9" ht="12.75" customHeight="1" x14ac:dyDescent="0.25">
      <c r="A730" s="129"/>
      <c r="B730" s="133"/>
      <c r="C730" s="131"/>
      <c r="D730" s="131"/>
      <c r="E730" s="131"/>
      <c r="F730" s="131"/>
      <c r="G730" s="131"/>
      <c r="H730" s="98"/>
      <c r="I730" s="131"/>
    </row>
    <row r="731" spans="1:9" ht="12.75" customHeight="1" x14ac:dyDescent="0.25">
      <c r="A731" s="129"/>
      <c r="B731" s="133"/>
      <c r="C731" s="131"/>
      <c r="D731" s="131"/>
      <c r="E731" s="131"/>
      <c r="F731" s="131"/>
      <c r="G731" s="131"/>
      <c r="H731" s="98"/>
      <c r="I731" s="131"/>
    </row>
    <row r="732" spans="1:9" ht="12.75" customHeight="1" x14ac:dyDescent="0.25">
      <c r="A732" s="129"/>
      <c r="B732" s="133"/>
      <c r="C732" s="131"/>
      <c r="D732" s="131"/>
      <c r="E732" s="131"/>
      <c r="F732" s="131"/>
      <c r="G732" s="131"/>
      <c r="H732" s="98"/>
      <c r="I732" s="131"/>
    </row>
    <row r="733" spans="1:9" ht="12.75" customHeight="1" x14ac:dyDescent="0.25">
      <c r="A733" s="129"/>
      <c r="B733" s="133"/>
      <c r="C733" s="131"/>
      <c r="D733" s="131"/>
      <c r="E733" s="131"/>
      <c r="F733" s="131"/>
      <c r="G733" s="131"/>
      <c r="H733" s="98"/>
      <c r="I733" s="131"/>
    </row>
    <row r="734" spans="1:9" ht="12.75" customHeight="1" x14ac:dyDescent="0.25">
      <c r="A734" s="129"/>
      <c r="B734" s="133"/>
      <c r="C734" s="131"/>
      <c r="D734" s="131"/>
      <c r="E734" s="131"/>
      <c r="F734" s="131"/>
      <c r="G734" s="131"/>
      <c r="H734" s="98"/>
      <c r="I734" s="131"/>
    </row>
    <row r="735" spans="1:9" ht="12.75" customHeight="1" x14ac:dyDescent="0.25">
      <c r="A735" s="129"/>
      <c r="B735" s="133"/>
      <c r="C735" s="131"/>
      <c r="D735" s="131"/>
      <c r="E735" s="131"/>
      <c r="F735" s="131"/>
      <c r="G735" s="131"/>
      <c r="H735" s="98"/>
      <c r="I735" s="131"/>
    </row>
    <row r="736" spans="1:9" ht="12.75" customHeight="1" x14ac:dyDescent="0.25">
      <c r="A736" s="129"/>
      <c r="B736" s="133"/>
      <c r="C736" s="131"/>
      <c r="D736" s="131"/>
      <c r="E736" s="131"/>
      <c r="F736" s="131"/>
      <c r="G736" s="131"/>
      <c r="H736" s="98"/>
      <c r="I736" s="131"/>
    </row>
    <row r="737" spans="1:9" ht="12.75" customHeight="1" x14ac:dyDescent="0.25">
      <c r="A737" s="129"/>
      <c r="B737" s="133"/>
      <c r="C737" s="131"/>
      <c r="D737" s="131"/>
      <c r="E737" s="131"/>
      <c r="F737" s="131"/>
      <c r="G737" s="131"/>
      <c r="H737" s="98"/>
      <c r="I737" s="131"/>
    </row>
    <row r="738" spans="1:9" ht="12.75" customHeight="1" x14ac:dyDescent="0.25">
      <c r="A738" s="129"/>
      <c r="B738" s="133"/>
      <c r="C738" s="131"/>
      <c r="D738" s="131"/>
      <c r="E738" s="131"/>
      <c r="F738" s="131"/>
      <c r="G738" s="131"/>
      <c r="H738" s="98"/>
      <c r="I738" s="131"/>
    </row>
    <row r="739" spans="1:9" ht="12.75" customHeight="1" x14ac:dyDescent="0.25">
      <c r="A739" s="129"/>
      <c r="B739" s="133"/>
      <c r="C739" s="131"/>
      <c r="D739" s="131"/>
      <c r="E739" s="131"/>
      <c r="F739" s="131"/>
      <c r="G739" s="131"/>
      <c r="H739" s="98"/>
      <c r="I739" s="131"/>
    </row>
    <row r="740" spans="1:9" ht="12.75" customHeight="1" x14ac:dyDescent="0.25">
      <c r="A740" s="129"/>
      <c r="B740" s="133"/>
      <c r="C740" s="131"/>
      <c r="D740" s="131"/>
      <c r="E740" s="131"/>
      <c r="F740" s="131"/>
      <c r="G740" s="131"/>
      <c r="H740" s="98"/>
      <c r="I740" s="131"/>
    </row>
    <row r="741" spans="1:9" ht="12.75" customHeight="1" x14ac:dyDescent="0.25">
      <c r="A741" s="129"/>
      <c r="B741" s="133"/>
      <c r="C741" s="131"/>
      <c r="D741" s="131"/>
      <c r="E741" s="131"/>
      <c r="F741" s="131"/>
      <c r="G741" s="131"/>
      <c r="H741" s="98"/>
      <c r="I741" s="131"/>
    </row>
    <row r="742" spans="1:9" ht="12.75" customHeight="1" x14ac:dyDescent="0.25">
      <c r="A742" s="129"/>
      <c r="B742" s="133"/>
      <c r="C742" s="131"/>
      <c r="D742" s="131"/>
      <c r="E742" s="131"/>
      <c r="F742" s="131"/>
      <c r="G742" s="131"/>
      <c r="H742" s="98"/>
      <c r="I742" s="131"/>
    </row>
    <row r="743" spans="1:9" ht="12.75" customHeight="1" x14ac:dyDescent="0.25">
      <c r="A743" s="129"/>
      <c r="B743" s="133"/>
      <c r="C743" s="131"/>
      <c r="D743" s="131"/>
      <c r="E743" s="131"/>
      <c r="F743" s="131"/>
      <c r="G743" s="131"/>
      <c r="H743" s="98"/>
      <c r="I743" s="131"/>
    </row>
    <row r="744" spans="1:9" ht="12.75" customHeight="1" x14ac:dyDescent="0.25">
      <c r="A744" s="129"/>
      <c r="B744" s="133"/>
      <c r="C744" s="131"/>
      <c r="D744" s="131"/>
      <c r="E744" s="131"/>
      <c r="F744" s="131"/>
      <c r="G744" s="131"/>
      <c r="H744" s="98"/>
      <c r="I744" s="131"/>
    </row>
    <row r="745" spans="1:9" ht="12.75" customHeight="1" x14ac:dyDescent="0.25">
      <c r="A745" s="129"/>
      <c r="B745" s="133"/>
      <c r="C745" s="131"/>
      <c r="D745" s="131"/>
      <c r="E745" s="131"/>
      <c r="F745" s="131"/>
      <c r="G745" s="131"/>
      <c r="H745" s="98"/>
      <c r="I745" s="131"/>
    </row>
    <row r="746" spans="1:9" ht="12.75" customHeight="1" x14ac:dyDescent="0.25">
      <c r="A746" s="129"/>
      <c r="B746" s="133"/>
      <c r="C746" s="131"/>
      <c r="D746" s="131"/>
      <c r="E746" s="131"/>
      <c r="F746" s="131"/>
      <c r="G746" s="131"/>
      <c r="H746" s="98"/>
      <c r="I746" s="131"/>
    </row>
    <row r="747" spans="1:9" ht="12.75" customHeight="1" x14ac:dyDescent="0.25">
      <c r="A747" s="129"/>
      <c r="B747" s="133"/>
      <c r="C747" s="131"/>
      <c r="D747" s="131"/>
      <c r="E747" s="131"/>
      <c r="F747" s="131"/>
      <c r="G747" s="131"/>
      <c r="H747" s="98"/>
      <c r="I747" s="131"/>
    </row>
    <row r="748" spans="1:9" ht="12.75" customHeight="1" x14ac:dyDescent="0.25">
      <c r="A748" s="129"/>
      <c r="B748" s="133"/>
      <c r="C748" s="131"/>
      <c r="D748" s="131"/>
      <c r="E748" s="131"/>
      <c r="F748" s="131"/>
      <c r="G748" s="131"/>
      <c r="H748" s="98"/>
      <c r="I748" s="131"/>
    </row>
    <row r="749" spans="1:9" ht="12.75" customHeight="1" x14ac:dyDescent="0.25">
      <c r="A749" s="129"/>
      <c r="B749" s="133"/>
      <c r="C749" s="131"/>
      <c r="D749" s="131"/>
      <c r="E749" s="131"/>
      <c r="F749" s="131"/>
      <c r="G749" s="131"/>
      <c r="H749" s="98"/>
      <c r="I749" s="131"/>
    </row>
    <row r="750" spans="1:9" ht="12.75" customHeight="1" x14ac:dyDescent="0.25">
      <c r="A750" s="129"/>
      <c r="B750" s="133"/>
      <c r="C750" s="131"/>
      <c r="D750" s="131"/>
      <c r="E750" s="131"/>
      <c r="F750" s="131"/>
      <c r="G750" s="131"/>
      <c r="H750" s="98"/>
      <c r="I750" s="131"/>
    </row>
    <row r="751" spans="1:9" ht="12.75" customHeight="1" x14ac:dyDescent="0.25">
      <c r="A751" s="129"/>
      <c r="B751" s="133"/>
      <c r="C751" s="131"/>
      <c r="D751" s="131"/>
      <c r="E751" s="131"/>
      <c r="F751" s="131"/>
      <c r="G751" s="131"/>
      <c r="H751" s="98"/>
      <c r="I751" s="131"/>
    </row>
    <row r="752" spans="1:9" ht="12.75" customHeight="1" x14ac:dyDescent="0.25">
      <c r="A752" s="129"/>
      <c r="B752" s="133"/>
      <c r="C752" s="131"/>
      <c r="D752" s="131"/>
      <c r="E752" s="131"/>
      <c r="F752" s="131"/>
      <c r="G752" s="131"/>
      <c r="H752" s="98"/>
      <c r="I752" s="131"/>
    </row>
    <row r="753" spans="1:9" ht="12.75" customHeight="1" x14ac:dyDescent="0.25">
      <c r="A753" s="129"/>
      <c r="B753" s="133"/>
      <c r="C753" s="131"/>
      <c r="D753" s="131"/>
      <c r="E753" s="131"/>
      <c r="F753" s="131"/>
      <c r="G753" s="131"/>
      <c r="H753" s="98"/>
      <c r="I753" s="131"/>
    </row>
    <row r="754" spans="1:9" ht="12.75" customHeight="1" x14ac:dyDescent="0.25">
      <c r="A754" s="129"/>
      <c r="B754" s="133"/>
      <c r="C754" s="131"/>
      <c r="D754" s="131"/>
      <c r="E754" s="131"/>
      <c r="F754" s="131"/>
      <c r="G754" s="131"/>
      <c r="H754" s="98"/>
      <c r="I754" s="131"/>
    </row>
    <row r="755" spans="1:9" ht="12.75" customHeight="1" x14ac:dyDescent="0.25">
      <c r="A755" s="129"/>
      <c r="B755" s="133"/>
      <c r="C755" s="131"/>
      <c r="D755" s="131"/>
      <c r="E755" s="131"/>
      <c r="F755" s="131"/>
      <c r="G755" s="131"/>
      <c r="H755" s="98"/>
      <c r="I755" s="131"/>
    </row>
    <row r="756" spans="1:9" ht="12.75" customHeight="1" x14ac:dyDescent="0.25">
      <c r="A756" s="129"/>
      <c r="B756" s="133"/>
      <c r="C756" s="131"/>
      <c r="D756" s="131"/>
      <c r="E756" s="131"/>
      <c r="F756" s="131"/>
      <c r="G756" s="131"/>
      <c r="H756" s="98"/>
      <c r="I756" s="131"/>
    </row>
    <row r="757" spans="1:9" ht="12.75" customHeight="1" x14ac:dyDescent="0.25">
      <c r="A757" s="129"/>
      <c r="B757" s="133"/>
      <c r="C757" s="131"/>
      <c r="D757" s="131"/>
      <c r="E757" s="131"/>
      <c r="F757" s="131"/>
      <c r="G757" s="131"/>
      <c r="H757" s="98"/>
      <c r="I757" s="131"/>
    </row>
    <row r="758" spans="1:9" ht="12.75" customHeight="1" x14ac:dyDescent="0.25">
      <c r="A758" s="129"/>
      <c r="B758" s="133"/>
      <c r="C758" s="131"/>
      <c r="D758" s="131"/>
      <c r="E758" s="131"/>
      <c r="F758" s="131"/>
      <c r="G758" s="131"/>
      <c r="H758" s="98"/>
      <c r="I758" s="131"/>
    </row>
    <row r="759" spans="1:9" ht="12.75" customHeight="1" x14ac:dyDescent="0.25">
      <c r="A759" s="129"/>
      <c r="B759" s="133"/>
      <c r="C759" s="131"/>
      <c r="D759" s="131"/>
      <c r="E759" s="131"/>
      <c r="F759" s="131"/>
      <c r="G759" s="131"/>
      <c r="H759" s="98"/>
      <c r="I759" s="131"/>
    </row>
    <row r="760" spans="1:9" ht="12.75" customHeight="1" x14ac:dyDescent="0.25">
      <c r="A760" s="129"/>
      <c r="B760" s="133"/>
      <c r="C760" s="131"/>
      <c r="D760" s="131"/>
      <c r="E760" s="131"/>
      <c r="F760" s="131"/>
      <c r="G760" s="131"/>
      <c r="H760" s="98"/>
      <c r="I760" s="131"/>
    </row>
    <row r="761" spans="1:9" ht="12.75" customHeight="1" x14ac:dyDescent="0.25">
      <c r="A761" s="129"/>
      <c r="B761" s="133"/>
      <c r="C761" s="131"/>
      <c r="D761" s="131"/>
      <c r="E761" s="131"/>
      <c r="F761" s="131"/>
      <c r="G761" s="131"/>
      <c r="H761" s="98"/>
      <c r="I761" s="131"/>
    </row>
    <row r="762" spans="1:9" ht="12.75" customHeight="1" x14ac:dyDescent="0.25">
      <c r="A762" s="129"/>
      <c r="B762" s="133"/>
      <c r="C762" s="131"/>
      <c r="D762" s="131"/>
      <c r="E762" s="131"/>
      <c r="F762" s="131"/>
      <c r="G762" s="131"/>
      <c r="H762" s="98"/>
      <c r="I762" s="131"/>
    </row>
    <row r="763" spans="1:9" ht="12.75" customHeight="1" x14ac:dyDescent="0.25">
      <c r="A763" s="129"/>
      <c r="B763" s="133"/>
      <c r="C763" s="131"/>
      <c r="D763" s="131"/>
      <c r="E763" s="131"/>
      <c r="F763" s="131"/>
      <c r="G763" s="131"/>
      <c r="H763" s="98"/>
      <c r="I763" s="131"/>
    </row>
    <row r="764" spans="1:9" ht="12.75" customHeight="1" x14ac:dyDescent="0.25">
      <c r="A764" s="129"/>
      <c r="B764" s="133"/>
      <c r="C764" s="131"/>
      <c r="D764" s="131"/>
      <c r="E764" s="131"/>
      <c r="F764" s="131"/>
      <c r="G764" s="131"/>
      <c r="H764" s="98"/>
      <c r="I764" s="131"/>
    </row>
    <row r="765" spans="1:9" ht="12.75" customHeight="1" x14ac:dyDescent="0.25">
      <c r="A765" s="129"/>
      <c r="B765" s="133"/>
      <c r="C765" s="131"/>
      <c r="D765" s="131"/>
      <c r="E765" s="131"/>
      <c r="F765" s="131"/>
      <c r="G765" s="131"/>
      <c r="H765" s="98"/>
      <c r="I765" s="131"/>
    </row>
    <row r="766" spans="1:9" ht="12.75" customHeight="1" x14ac:dyDescent="0.25">
      <c r="A766" s="129"/>
      <c r="B766" s="133"/>
      <c r="C766" s="131"/>
      <c r="D766" s="131"/>
      <c r="E766" s="131"/>
      <c r="F766" s="131"/>
      <c r="G766" s="131"/>
      <c r="H766" s="98"/>
      <c r="I766" s="131"/>
    </row>
    <row r="767" spans="1:9" ht="12.75" customHeight="1" x14ac:dyDescent="0.25">
      <c r="A767" s="129"/>
      <c r="B767" s="133"/>
      <c r="C767" s="131"/>
      <c r="D767" s="131"/>
      <c r="E767" s="131"/>
      <c r="F767" s="131"/>
      <c r="G767" s="131"/>
      <c r="H767" s="98"/>
      <c r="I767" s="131"/>
    </row>
    <row r="768" spans="1:9" ht="12.75" customHeight="1" x14ac:dyDescent="0.25">
      <c r="A768" s="129"/>
      <c r="B768" s="133"/>
      <c r="C768" s="131"/>
      <c r="D768" s="131"/>
      <c r="E768" s="131"/>
      <c r="F768" s="131"/>
      <c r="G768" s="131"/>
      <c r="H768" s="98"/>
      <c r="I768" s="131"/>
    </row>
    <row r="769" spans="1:9" ht="12.75" customHeight="1" x14ac:dyDescent="0.25">
      <c r="A769" s="129"/>
      <c r="B769" s="133"/>
      <c r="C769" s="131"/>
      <c r="D769" s="131"/>
      <c r="E769" s="131"/>
      <c r="F769" s="131"/>
      <c r="G769" s="131"/>
      <c r="H769" s="98"/>
      <c r="I769" s="131"/>
    </row>
    <row r="770" spans="1:9" ht="12.75" customHeight="1" x14ac:dyDescent="0.25">
      <c r="A770" s="129"/>
      <c r="B770" s="133"/>
      <c r="C770" s="131"/>
      <c r="D770" s="131"/>
      <c r="E770" s="131"/>
      <c r="F770" s="131"/>
      <c r="G770" s="131"/>
      <c r="H770" s="98"/>
      <c r="I770" s="131"/>
    </row>
    <row r="771" spans="1:9" ht="12.75" customHeight="1" x14ac:dyDescent="0.25">
      <c r="A771" s="129"/>
      <c r="B771" s="133"/>
      <c r="C771" s="131"/>
      <c r="D771" s="131"/>
      <c r="E771" s="131"/>
      <c r="F771" s="131"/>
      <c r="G771" s="131"/>
      <c r="H771" s="98"/>
      <c r="I771" s="131"/>
    </row>
    <row r="772" spans="1:9" ht="12.75" customHeight="1" x14ac:dyDescent="0.25">
      <c r="A772" s="129"/>
      <c r="B772" s="133"/>
      <c r="C772" s="131"/>
      <c r="D772" s="131"/>
      <c r="E772" s="131"/>
      <c r="F772" s="131"/>
      <c r="G772" s="131"/>
      <c r="H772" s="98"/>
      <c r="I772" s="131"/>
    </row>
    <row r="773" spans="1:9" ht="12.75" customHeight="1" x14ac:dyDescent="0.25">
      <c r="A773" s="129"/>
      <c r="B773" s="133"/>
      <c r="C773" s="131"/>
      <c r="D773" s="131"/>
      <c r="E773" s="131"/>
      <c r="F773" s="131"/>
      <c r="G773" s="131"/>
      <c r="H773" s="98"/>
      <c r="I773" s="131"/>
    </row>
    <row r="774" spans="1:9" ht="12.75" customHeight="1" x14ac:dyDescent="0.25">
      <c r="A774" s="129"/>
      <c r="B774" s="133"/>
      <c r="C774" s="131"/>
      <c r="D774" s="131"/>
      <c r="E774" s="131"/>
      <c r="F774" s="131"/>
      <c r="G774" s="131"/>
      <c r="H774" s="98"/>
      <c r="I774" s="131"/>
    </row>
    <row r="775" spans="1:9" ht="12.75" customHeight="1" x14ac:dyDescent="0.25">
      <c r="A775" s="129"/>
      <c r="B775" s="133"/>
      <c r="C775" s="131"/>
      <c r="D775" s="131"/>
      <c r="E775" s="131"/>
      <c r="F775" s="131"/>
      <c r="G775" s="131"/>
      <c r="H775" s="98"/>
      <c r="I775" s="131"/>
    </row>
    <row r="776" spans="1:9" ht="12.75" customHeight="1" x14ac:dyDescent="0.25">
      <c r="A776" s="129"/>
      <c r="B776" s="133"/>
      <c r="C776" s="131"/>
      <c r="D776" s="131"/>
      <c r="E776" s="131"/>
      <c r="F776" s="131"/>
      <c r="G776" s="131"/>
      <c r="H776" s="98"/>
      <c r="I776" s="131"/>
    </row>
    <row r="777" spans="1:9" ht="12.75" customHeight="1" x14ac:dyDescent="0.25">
      <c r="A777" s="129"/>
      <c r="B777" s="133"/>
      <c r="C777" s="131"/>
      <c r="D777" s="131"/>
      <c r="E777" s="131"/>
      <c r="F777" s="131"/>
      <c r="G777" s="131"/>
      <c r="H777" s="98"/>
      <c r="I777" s="131"/>
    </row>
    <row r="778" spans="1:9" ht="12.75" customHeight="1" x14ac:dyDescent="0.25">
      <c r="A778" s="129"/>
      <c r="B778" s="133"/>
      <c r="C778" s="131"/>
      <c r="D778" s="131"/>
      <c r="E778" s="131"/>
      <c r="F778" s="131"/>
      <c r="G778" s="131"/>
      <c r="H778" s="98"/>
      <c r="I778" s="131"/>
    </row>
    <row r="779" spans="1:9" ht="12.75" customHeight="1" x14ac:dyDescent="0.25">
      <c r="A779" s="129"/>
      <c r="B779" s="133"/>
      <c r="C779" s="131"/>
      <c r="D779" s="131"/>
      <c r="E779" s="131"/>
      <c r="F779" s="131"/>
      <c r="G779" s="131"/>
      <c r="H779" s="98"/>
      <c r="I779" s="131"/>
    </row>
    <row r="780" spans="1:9" ht="12.75" customHeight="1" x14ac:dyDescent="0.25">
      <c r="A780" s="129"/>
      <c r="B780" s="133"/>
      <c r="C780" s="131"/>
      <c r="D780" s="131"/>
      <c r="E780" s="131"/>
      <c r="F780" s="131"/>
      <c r="G780" s="131"/>
      <c r="H780" s="98"/>
      <c r="I780" s="131"/>
    </row>
    <row r="781" spans="1:9" ht="12.75" customHeight="1" x14ac:dyDescent="0.25">
      <c r="A781" s="129"/>
      <c r="B781" s="133"/>
      <c r="C781" s="131"/>
      <c r="D781" s="131"/>
      <c r="E781" s="131"/>
      <c r="F781" s="131"/>
      <c r="G781" s="131"/>
      <c r="H781" s="98"/>
      <c r="I781" s="131"/>
    </row>
    <row r="782" spans="1:9" ht="12.75" customHeight="1" x14ac:dyDescent="0.25">
      <c r="A782" s="129"/>
      <c r="B782" s="133"/>
      <c r="C782" s="131"/>
      <c r="D782" s="131"/>
      <c r="E782" s="131"/>
      <c r="F782" s="131"/>
      <c r="G782" s="131"/>
      <c r="H782" s="98"/>
      <c r="I782" s="131"/>
    </row>
    <row r="783" spans="1:9" ht="12.75" customHeight="1" x14ac:dyDescent="0.25">
      <c r="A783" s="129"/>
      <c r="B783" s="133"/>
      <c r="C783" s="131"/>
      <c r="D783" s="131"/>
      <c r="E783" s="131"/>
      <c r="F783" s="131"/>
      <c r="G783" s="131"/>
      <c r="H783" s="98"/>
      <c r="I783" s="131"/>
    </row>
    <row r="784" spans="1:9" ht="12.75" customHeight="1" x14ac:dyDescent="0.25">
      <c r="A784" s="129"/>
      <c r="B784" s="133"/>
      <c r="C784" s="131"/>
      <c r="D784" s="131"/>
      <c r="E784" s="131"/>
      <c r="F784" s="131"/>
      <c r="G784" s="131"/>
      <c r="H784" s="98"/>
      <c r="I784" s="131"/>
    </row>
    <row r="785" spans="1:9" ht="12.75" customHeight="1" x14ac:dyDescent="0.25">
      <c r="A785" s="129"/>
      <c r="B785" s="133"/>
      <c r="C785" s="131"/>
      <c r="D785" s="131"/>
      <c r="E785" s="131"/>
      <c r="F785" s="131"/>
      <c r="G785" s="131"/>
      <c r="H785" s="98"/>
      <c r="I785" s="131"/>
    </row>
    <row r="786" spans="1:9" ht="12.75" customHeight="1" x14ac:dyDescent="0.25">
      <c r="A786" s="129"/>
      <c r="B786" s="133"/>
      <c r="C786" s="131"/>
      <c r="D786" s="131"/>
      <c r="E786" s="131"/>
      <c r="F786" s="131"/>
      <c r="G786" s="131"/>
      <c r="H786" s="98"/>
      <c r="I786" s="131"/>
    </row>
    <row r="787" spans="1:9" ht="12.75" customHeight="1" x14ac:dyDescent="0.25">
      <c r="A787" s="129"/>
      <c r="B787" s="133"/>
      <c r="C787" s="131"/>
      <c r="D787" s="131"/>
      <c r="E787" s="131"/>
      <c r="F787" s="131"/>
      <c r="G787" s="131"/>
      <c r="H787" s="98"/>
      <c r="I787" s="131"/>
    </row>
    <row r="788" spans="1:9" ht="12.75" customHeight="1" x14ac:dyDescent="0.25">
      <c r="A788" s="129"/>
      <c r="B788" s="133"/>
      <c r="C788" s="131"/>
      <c r="D788" s="131"/>
      <c r="E788" s="131"/>
      <c r="F788" s="131"/>
      <c r="G788" s="131"/>
      <c r="H788" s="98"/>
      <c r="I788" s="131"/>
    </row>
    <row r="789" spans="1:9" ht="12.75" customHeight="1" x14ac:dyDescent="0.25">
      <c r="A789" s="129"/>
      <c r="B789" s="133"/>
      <c r="C789" s="131"/>
      <c r="D789" s="131"/>
      <c r="E789" s="131"/>
      <c r="F789" s="131"/>
      <c r="G789" s="131"/>
      <c r="H789" s="98"/>
      <c r="I789" s="131"/>
    </row>
    <row r="790" spans="1:9" ht="12.75" customHeight="1" x14ac:dyDescent="0.25">
      <c r="A790" s="129"/>
      <c r="B790" s="133"/>
      <c r="C790" s="131"/>
      <c r="D790" s="131"/>
      <c r="E790" s="131"/>
      <c r="F790" s="131"/>
      <c r="G790" s="131"/>
      <c r="H790" s="98"/>
      <c r="I790" s="131"/>
    </row>
    <row r="791" spans="1:9" ht="12.75" customHeight="1" x14ac:dyDescent="0.25">
      <c r="A791" s="129"/>
      <c r="B791" s="133"/>
      <c r="C791" s="131"/>
      <c r="D791" s="131"/>
      <c r="E791" s="131"/>
      <c r="F791" s="131"/>
      <c r="G791" s="131"/>
      <c r="H791" s="98"/>
      <c r="I791" s="131"/>
    </row>
    <row r="792" spans="1:9" ht="12.75" customHeight="1" x14ac:dyDescent="0.25">
      <c r="A792" s="129"/>
      <c r="B792" s="133"/>
      <c r="C792" s="131"/>
      <c r="D792" s="131"/>
      <c r="E792" s="131"/>
      <c r="F792" s="131"/>
      <c r="G792" s="131"/>
      <c r="H792" s="98"/>
      <c r="I792" s="131"/>
    </row>
    <row r="793" spans="1:9" ht="12.75" customHeight="1" x14ac:dyDescent="0.25">
      <c r="A793" s="129"/>
      <c r="B793" s="133"/>
      <c r="C793" s="131"/>
      <c r="D793" s="131"/>
      <c r="E793" s="131"/>
      <c r="F793" s="131"/>
      <c r="G793" s="131"/>
      <c r="H793" s="98"/>
      <c r="I793" s="131"/>
    </row>
    <row r="794" spans="1:9" ht="12.75" customHeight="1" x14ac:dyDescent="0.25">
      <c r="A794" s="129"/>
      <c r="B794" s="133"/>
      <c r="C794" s="131"/>
      <c r="D794" s="131"/>
      <c r="E794" s="131"/>
      <c r="F794" s="131"/>
      <c r="G794" s="131"/>
      <c r="H794" s="98"/>
      <c r="I794" s="131"/>
    </row>
    <row r="795" spans="1:9" ht="12.75" customHeight="1" x14ac:dyDescent="0.25">
      <c r="A795" s="129"/>
      <c r="B795" s="133"/>
      <c r="C795" s="131"/>
      <c r="D795" s="131"/>
      <c r="E795" s="131"/>
      <c r="F795" s="131"/>
      <c r="G795" s="131"/>
      <c r="H795" s="98"/>
      <c r="I795" s="131"/>
    </row>
    <row r="796" spans="1:9" ht="12.75" customHeight="1" x14ac:dyDescent="0.25">
      <c r="A796" s="129"/>
      <c r="B796" s="133"/>
      <c r="C796" s="131"/>
      <c r="D796" s="131"/>
      <c r="E796" s="131"/>
      <c r="F796" s="131"/>
      <c r="G796" s="131"/>
      <c r="H796" s="98"/>
      <c r="I796" s="131"/>
    </row>
    <row r="797" spans="1:9" ht="12.75" customHeight="1" x14ac:dyDescent="0.25">
      <c r="A797" s="129"/>
      <c r="B797" s="133"/>
      <c r="C797" s="131"/>
      <c r="D797" s="131"/>
      <c r="E797" s="131"/>
      <c r="F797" s="131"/>
      <c r="G797" s="131"/>
      <c r="H797" s="98"/>
      <c r="I797" s="131"/>
    </row>
    <row r="798" spans="1:9" ht="12.75" customHeight="1" x14ac:dyDescent="0.25">
      <c r="A798" s="129"/>
      <c r="B798" s="133"/>
      <c r="C798" s="131"/>
      <c r="D798" s="131"/>
      <c r="E798" s="131"/>
      <c r="F798" s="131"/>
      <c r="G798" s="131"/>
      <c r="H798" s="98"/>
      <c r="I798" s="131"/>
    </row>
    <row r="799" spans="1:9" ht="12.75" customHeight="1" x14ac:dyDescent="0.25">
      <c r="A799" s="129"/>
      <c r="B799" s="133"/>
      <c r="C799" s="131"/>
      <c r="D799" s="131"/>
      <c r="E799" s="131"/>
      <c r="F799" s="131"/>
      <c r="G799" s="131"/>
      <c r="H799" s="98"/>
      <c r="I799" s="131"/>
    </row>
    <row r="800" spans="1:9" ht="12.75" customHeight="1" x14ac:dyDescent="0.25">
      <c r="A800" s="129"/>
      <c r="B800" s="133"/>
      <c r="C800" s="131"/>
      <c r="D800" s="131"/>
      <c r="E800" s="131"/>
      <c r="F800" s="131"/>
      <c r="G800" s="131"/>
      <c r="H800" s="98"/>
      <c r="I800" s="131"/>
    </row>
    <row r="801" spans="1:9" ht="12.75" customHeight="1" x14ac:dyDescent="0.25">
      <c r="A801" s="129"/>
      <c r="B801" s="133"/>
      <c r="C801" s="131"/>
      <c r="D801" s="131"/>
      <c r="E801" s="131"/>
      <c r="F801" s="131"/>
      <c r="G801" s="131"/>
      <c r="H801" s="98"/>
      <c r="I801" s="131"/>
    </row>
    <row r="802" spans="1:9" ht="12.75" customHeight="1" x14ac:dyDescent="0.25">
      <c r="A802" s="129"/>
      <c r="B802" s="133"/>
      <c r="C802" s="131"/>
      <c r="D802" s="131"/>
      <c r="E802" s="131"/>
      <c r="F802" s="131"/>
      <c r="G802" s="131"/>
      <c r="H802" s="98"/>
      <c r="I802" s="131"/>
    </row>
    <row r="803" spans="1:9" ht="12.75" customHeight="1" x14ac:dyDescent="0.25">
      <c r="A803" s="129"/>
      <c r="B803" s="133"/>
      <c r="C803" s="131"/>
      <c r="D803" s="131"/>
      <c r="E803" s="131"/>
      <c r="F803" s="131"/>
      <c r="G803" s="131"/>
      <c r="H803" s="98"/>
      <c r="I803" s="131"/>
    </row>
    <row r="804" spans="1:9" ht="12.75" customHeight="1" x14ac:dyDescent="0.25">
      <c r="A804" s="129"/>
      <c r="B804" s="133"/>
      <c r="C804" s="131"/>
      <c r="D804" s="131"/>
      <c r="E804" s="131"/>
      <c r="F804" s="131"/>
      <c r="G804" s="131"/>
      <c r="H804" s="98"/>
      <c r="I804" s="131"/>
    </row>
    <row r="805" spans="1:9" ht="12.75" customHeight="1" x14ac:dyDescent="0.25">
      <c r="A805" s="129"/>
      <c r="B805" s="133"/>
      <c r="C805" s="131"/>
      <c r="D805" s="131"/>
      <c r="E805" s="131"/>
      <c r="F805" s="131"/>
      <c r="G805" s="131"/>
      <c r="H805" s="98"/>
      <c r="I805" s="131"/>
    </row>
    <row r="806" spans="1:9" ht="12.75" customHeight="1" x14ac:dyDescent="0.25">
      <c r="A806" s="129"/>
      <c r="B806" s="133"/>
      <c r="C806" s="131"/>
      <c r="D806" s="131"/>
      <c r="E806" s="131"/>
      <c r="F806" s="131"/>
      <c r="G806" s="131"/>
      <c r="H806" s="98"/>
      <c r="I806" s="131"/>
    </row>
    <row r="807" spans="1:9" ht="12.75" customHeight="1" x14ac:dyDescent="0.25">
      <c r="A807" s="129"/>
      <c r="B807" s="133"/>
      <c r="C807" s="131"/>
      <c r="D807" s="131"/>
      <c r="E807" s="131"/>
      <c r="F807" s="131"/>
      <c r="G807" s="131"/>
      <c r="H807" s="98"/>
      <c r="I807" s="131"/>
    </row>
    <row r="808" spans="1:9" ht="12.75" customHeight="1" x14ac:dyDescent="0.25">
      <c r="A808" s="129"/>
      <c r="B808" s="133"/>
      <c r="C808" s="131"/>
      <c r="D808" s="131"/>
      <c r="E808" s="131"/>
      <c r="F808" s="131"/>
      <c r="G808" s="131"/>
      <c r="H808" s="98"/>
      <c r="I808" s="131"/>
    </row>
    <row r="809" spans="1:9" ht="12.75" customHeight="1" x14ac:dyDescent="0.25">
      <c r="A809" s="129"/>
      <c r="B809" s="133"/>
      <c r="C809" s="131"/>
      <c r="D809" s="131"/>
      <c r="E809" s="131"/>
      <c r="F809" s="131"/>
      <c r="G809" s="131"/>
      <c r="H809" s="98"/>
      <c r="I809" s="131"/>
    </row>
    <row r="810" spans="1:9" ht="12.75" customHeight="1" x14ac:dyDescent="0.25">
      <c r="A810" s="129"/>
      <c r="B810" s="133"/>
      <c r="C810" s="131"/>
      <c r="D810" s="131"/>
      <c r="E810" s="131"/>
      <c r="F810" s="131"/>
      <c r="G810" s="131"/>
      <c r="H810" s="98"/>
      <c r="I810" s="131"/>
    </row>
    <row r="811" spans="1:9" ht="12.75" customHeight="1" x14ac:dyDescent="0.25">
      <c r="A811" s="129"/>
      <c r="B811" s="133"/>
      <c r="C811" s="131"/>
      <c r="D811" s="131"/>
      <c r="E811" s="131"/>
      <c r="F811" s="131"/>
      <c r="G811" s="131"/>
      <c r="H811" s="98"/>
      <c r="I811" s="131"/>
    </row>
    <row r="812" spans="1:9" ht="12.75" customHeight="1" x14ac:dyDescent="0.25">
      <c r="A812" s="129"/>
      <c r="B812" s="133"/>
      <c r="C812" s="131"/>
      <c r="D812" s="131"/>
      <c r="E812" s="131"/>
      <c r="F812" s="131"/>
      <c r="G812" s="131"/>
      <c r="H812" s="98"/>
      <c r="I812" s="131"/>
    </row>
    <row r="813" spans="1:9" ht="12.75" customHeight="1" x14ac:dyDescent="0.25">
      <c r="A813" s="129"/>
      <c r="B813" s="133"/>
      <c r="C813" s="131"/>
      <c r="D813" s="131"/>
      <c r="E813" s="131"/>
      <c r="F813" s="131"/>
      <c r="G813" s="131"/>
      <c r="H813" s="98"/>
      <c r="I813" s="131"/>
    </row>
    <row r="814" spans="1:9" ht="12.75" customHeight="1" x14ac:dyDescent="0.25">
      <c r="A814" s="129"/>
      <c r="B814" s="133"/>
      <c r="C814" s="131"/>
      <c r="D814" s="131"/>
      <c r="E814" s="131"/>
      <c r="F814" s="131"/>
      <c r="G814" s="131"/>
      <c r="H814" s="98"/>
      <c r="I814" s="131"/>
    </row>
    <row r="815" spans="1:9" ht="12.75" customHeight="1" x14ac:dyDescent="0.25">
      <c r="A815" s="129"/>
      <c r="B815" s="133"/>
      <c r="C815" s="131"/>
      <c r="D815" s="131"/>
      <c r="E815" s="131"/>
      <c r="F815" s="131"/>
      <c r="G815" s="131"/>
      <c r="H815" s="98"/>
      <c r="I815" s="131"/>
    </row>
    <row r="816" spans="1:9" ht="12.75" customHeight="1" x14ac:dyDescent="0.25">
      <c r="A816" s="129"/>
      <c r="B816" s="133"/>
      <c r="C816" s="131"/>
      <c r="D816" s="131"/>
      <c r="E816" s="131"/>
      <c r="F816" s="131"/>
      <c r="G816" s="131"/>
      <c r="H816" s="98"/>
      <c r="I816" s="131"/>
    </row>
    <row r="817" spans="1:9" ht="12.75" customHeight="1" x14ac:dyDescent="0.25">
      <c r="A817" s="129"/>
      <c r="B817" s="133"/>
      <c r="C817" s="131"/>
      <c r="D817" s="131"/>
      <c r="E817" s="131"/>
      <c r="F817" s="131"/>
      <c r="G817" s="131"/>
      <c r="H817" s="98"/>
      <c r="I817" s="131"/>
    </row>
    <row r="818" spans="1:9" ht="12.75" customHeight="1" x14ac:dyDescent="0.25">
      <c r="A818" s="129"/>
      <c r="B818" s="133"/>
      <c r="C818" s="131"/>
      <c r="D818" s="131"/>
      <c r="E818" s="131"/>
      <c r="F818" s="131"/>
      <c r="G818" s="131"/>
      <c r="H818" s="98"/>
      <c r="I818" s="131"/>
    </row>
    <row r="819" spans="1:9" ht="12.75" customHeight="1" x14ac:dyDescent="0.25">
      <c r="A819" s="129"/>
      <c r="B819" s="133"/>
      <c r="C819" s="131"/>
      <c r="D819" s="131"/>
      <c r="E819" s="131"/>
      <c r="F819" s="131"/>
      <c r="G819" s="131"/>
      <c r="H819" s="98"/>
      <c r="I819" s="131"/>
    </row>
    <row r="820" spans="1:9" ht="12.75" customHeight="1" x14ac:dyDescent="0.25">
      <c r="A820" s="129"/>
      <c r="B820" s="133"/>
      <c r="C820" s="131"/>
      <c r="D820" s="131"/>
      <c r="E820" s="131"/>
      <c r="F820" s="131"/>
      <c r="G820" s="131"/>
      <c r="H820" s="98"/>
      <c r="I820" s="131"/>
    </row>
    <row r="821" spans="1:9" ht="12.75" customHeight="1" x14ac:dyDescent="0.25">
      <c r="A821" s="129"/>
      <c r="B821" s="133"/>
      <c r="C821" s="131"/>
      <c r="D821" s="131"/>
      <c r="E821" s="131"/>
      <c r="F821" s="131"/>
      <c r="G821" s="131"/>
      <c r="H821" s="98"/>
      <c r="I821" s="131"/>
    </row>
    <row r="822" spans="1:9" ht="12.75" customHeight="1" x14ac:dyDescent="0.25">
      <c r="A822" s="129"/>
      <c r="B822" s="133"/>
      <c r="C822" s="131"/>
      <c r="D822" s="131"/>
      <c r="E822" s="131"/>
      <c r="F822" s="131"/>
      <c r="G822" s="131"/>
      <c r="H822" s="98"/>
      <c r="I822" s="131"/>
    </row>
    <row r="823" spans="1:9" ht="12.75" customHeight="1" x14ac:dyDescent="0.25">
      <c r="A823" s="129"/>
      <c r="B823" s="133"/>
      <c r="C823" s="131"/>
      <c r="D823" s="131"/>
      <c r="E823" s="131"/>
      <c r="F823" s="131"/>
      <c r="G823" s="131"/>
      <c r="H823" s="98"/>
      <c r="I823" s="131"/>
    </row>
    <row r="824" spans="1:9" ht="12.75" customHeight="1" x14ac:dyDescent="0.25">
      <c r="A824" s="129"/>
      <c r="B824" s="133"/>
      <c r="C824" s="131"/>
      <c r="D824" s="131"/>
      <c r="E824" s="131"/>
      <c r="F824" s="131"/>
      <c r="G824" s="131"/>
      <c r="H824" s="98"/>
      <c r="I824" s="131"/>
    </row>
    <row r="825" spans="1:9" ht="12.75" customHeight="1" x14ac:dyDescent="0.25">
      <c r="A825" s="129"/>
      <c r="B825" s="133"/>
      <c r="C825" s="131"/>
      <c r="D825" s="131"/>
      <c r="E825" s="131"/>
      <c r="F825" s="131"/>
      <c r="G825" s="131"/>
      <c r="H825" s="98"/>
      <c r="I825" s="131"/>
    </row>
    <row r="826" spans="1:9" ht="12.75" customHeight="1" x14ac:dyDescent="0.25">
      <c r="A826" s="129"/>
      <c r="B826" s="133"/>
      <c r="C826" s="131"/>
      <c r="D826" s="131"/>
      <c r="E826" s="131"/>
      <c r="F826" s="131"/>
      <c r="G826" s="131"/>
      <c r="H826" s="98"/>
      <c r="I826" s="131"/>
    </row>
    <row r="827" spans="1:9" ht="12.75" customHeight="1" x14ac:dyDescent="0.25">
      <c r="A827" s="129"/>
      <c r="B827" s="133"/>
      <c r="C827" s="131"/>
      <c r="D827" s="131"/>
      <c r="E827" s="131"/>
      <c r="F827" s="131"/>
      <c r="G827" s="131"/>
      <c r="H827" s="98"/>
      <c r="I827" s="131"/>
    </row>
    <row r="828" spans="1:9" ht="12.75" customHeight="1" x14ac:dyDescent="0.25">
      <c r="A828" s="129"/>
      <c r="B828" s="133"/>
      <c r="C828" s="131"/>
      <c r="D828" s="131"/>
      <c r="E828" s="131"/>
      <c r="F828" s="131"/>
      <c r="G828" s="131"/>
      <c r="H828" s="98"/>
      <c r="I828" s="131"/>
    </row>
    <row r="829" spans="1:9" ht="12.75" customHeight="1" x14ac:dyDescent="0.25">
      <c r="A829" s="129"/>
      <c r="B829" s="133"/>
      <c r="C829" s="131"/>
      <c r="D829" s="131"/>
      <c r="E829" s="131"/>
      <c r="F829" s="131"/>
      <c r="G829" s="131"/>
      <c r="H829" s="98"/>
      <c r="I829" s="131"/>
    </row>
    <row r="830" spans="1:9" ht="12.75" customHeight="1" x14ac:dyDescent="0.25">
      <c r="A830" s="129"/>
      <c r="B830" s="133"/>
      <c r="C830" s="131"/>
      <c r="D830" s="131"/>
      <c r="E830" s="131"/>
      <c r="F830" s="131"/>
      <c r="G830" s="131"/>
      <c r="H830" s="98"/>
      <c r="I830" s="131"/>
    </row>
    <row r="831" spans="1:9" ht="12.75" customHeight="1" x14ac:dyDescent="0.25">
      <c r="A831" s="129"/>
      <c r="B831" s="133"/>
      <c r="C831" s="131"/>
      <c r="D831" s="131"/>
      <c r="E831" s="131"/>
      <c r="F831" s="131"/>
      <c r="G831" s="131"/>
      <c r="H831" s="98"/>
      <c r="I831" s="131"/>
    </row>
    <row r="832" spans="1:9" ht="12.75" customHeight="1" x14ac:dyDescent="0.25">
      <c r="A832" s="129"/>
      <c r="B832" s="133"/>
      <c r="C832" s="131"/>
      <c r="D832" s="131"/>
      <c r="E832" s="131"/>
      <c r="F832" s="131"/>
      <c r="G832" s="131"/>
      <c r="H832" s="98"/>
      <c r="I832" s="131"/>
    </row>
    <row r="833" spans="1:9" ht="12.75" customHeight="1" x14ac:dyDescent="0.25">
      <c r="A833" s="129"/>
      <c r="B833" s="133"/>
      <c r="C833" s="131"/>
      <c r="D833" s="131"/>
      <c r="E833" s="131"/>
      <c r="F833" s="131"/>
      <c r="G833" s="131"/>
      <c r="H833" s="98"/>
      <c r="I833" s="131"/>
    </row>
    <row r="834" spans="1:9" ht="12.75" customHeight="1" x14ac:dyDescent="0.25">
      <c r="A834" s="129"/>
      <c r="B834" s="133"/>
      <c r="C834" s="131"/>
      <c r="D834" s="131"/>
      <c r="E834" s="131"/>
      <c r="F834" s="131"/>
      <c r="G834" s="131"/>
      <c r="H834" s="98"/>
      <c r="I834" s="131"/>
    </row>
    <row r="835" spans="1:9" ht="12.75" customHeight="1" x14ac:dyDescent="0.25">
      <c r="A835" s="129"/>
      <c r="B835" s="133"/>
      <c r="C835" s="131"/>
      <c r="D835" s="131"/>
      <c r="E835" s="131"/>
      <c r="F835" s="131"/>
      <c r="G835" s="131"/>
      <c r="H835" s="98"/>
      <c r="I835" s="131"/>
    </row>
    <row r="836" spans="1:9" ht="12.75" customHeight="1" x14ac:dyDescent="0.25">
      <c r="A836" s="129"/>
      <c r="B836" s="133"/>
      <c r="C836" s="131"/>
      <c r="D836" s="131"/>
      <c r="E836" s="131"/>
      <c r="F836" s="131"/>
      <c r="G836" s="131"/>
      <c r="H836" s="98"/>
      <c r="I836" s="131"/>
    </row>
    <row r="837" spans="1:9" ht="12.75" customHeight="1" x14ac:dyDescent="0.25">
      <c r="A837" s="129"/>
      <c r="B837" s="133"/>
      <c r="C837" s="131"/>
      <c r="D837" s="131"/>
      <c r="E837" s="131"/>
      <c r="F837" s="131"/>
      <c r="G837" s="131"/>
      <c r="H837" s="98"/>
      <c r="I837" s="131"/>
    </row>
    <row r="838" spans="1:9" ht="12.75" customHeight="1" x14ac:dyDescent="0.25">
      <c r="A838" s="129"/>
      <c r="B838" s="133"/>
      <c r="C838" s="131"/>
      <c r="D838" s="131"/>
      <c r="E838" s="131"/>
      <c r="F838" s="131"/>
      <c r="G838" s="131"/>
      <c r="H838" s="98"/>
      <c r="I838" s="131"/>
    </row>
    <row r="839" spans="1:9" ht="12.75" customHeight="1" x14ac:dyDescent="0.25">
      <c r="A839" s="129"/>
      <c r="B839" s="133"/>
      <c r="C839" s="131"/>
      <c r="D839" s="131"/>
      <c r="E839" s="131"/>
      <c r="F839" s="131"/>
      <c r="G839" s="131"/>
      <c r="H839" s="98"/>
      <c r="I839" s="131"/>
    </row>
    <row r="840" spans="1:9" ht="12.75" customHeight="1" x14ac:dyDescent="0.25">
      <c r="A840" s="129"/>
      <c r="B840" s="133"/>
      <c r="C840" s="131"/>
      <c r="D840" s="131"/>
      <c r="E840" s="131"/>
      <c r="F840" s="131"/>
      <c r="G840" s="131"/>
      <c r="H840" s="98"/>
      <c r="I840" s="131"/>
    </row>
    <row r="841" spans="1:9" ht="12.75" customHeight="1" x14ac:dyDescent="0.25">
      <c r="A841" s="129"/>
      <c r="B841" s="133"/>
      <c r="C841" s="131"/>
      <c r="D841" s="131"/>
      <c r="E841" s="131"/>
      <c r="F841" s="131"/>
      <c r="G841" s="131"/>
      <c r="H841" s="98"/>
      <c r="I841" s="131"/>
    </row>
    <row r="842" spans="1:9" ht="12.75" customHeight="1" x14ac:dyDescent="0.25">
      <c r="A842" s="129"/>
      <c r="B842" s="133"/>
      <c r="C842" s="131"/>
      <c r="D842" s="131"/>
      <c r="E842" s="131"/>
      <c r="F842" s="131"/>
      <c r="G842" s="131"/>
      <c r="H842" s="98"/>
      <c r="I842" s="131"/>
    </row>
    <row r="843" spans="1:9" ht="12.75" customHeight="1" x14ac:dyDescent="0.25">
      <c r="A843" s="129"/>
      <c r="B843" s="133"/>
      <c r="C843" s="131"/>
      <c r="D843" s="131"/>
      <c r="E843" s="131"/>
      <c r="F843" s="131"/>
      <c r="G843" s="131"/>
      <c r="H843" s="98"/>
      <c r="I843" s="131"/>
    </row>
    <row r="844" spans="1:9" ht="12.75" customHeight="1" x14ac:dyDescent="0.25">
      <c r="A844" s="129"/>
      <c r="B844" s="133"/>
      <c r="C844" s="131"/>
      <c r="D844" s="131"/>
      <c r="E844" s="131"/>
      <c r="F844" s="131"/>
      <c r="G844" s="131"/>
      <c r="H844" s="98"/>
      <c r="I844" s="131"/>
    </row>
    <row r="845" spans="1:9" ht="12.75" customHeight="1" x14ac:dyDescent="0.25">
      <c r="A845" s="129"/>
      <c r="B845" s="133"/>
      <c r="C845" s="131"/>
      <c r="D845" s="131"/>
      <c r="E845" s="131"/>
      <c r="F845" s="131"/>
      <c r="G845" s="131"/>
      <c r="H845" s="98"/>
      <c r="I845" s="131"/>
    </row>
    <row r="846" spans="1:9" ht="12.75" customHeight="1" x14ac:dyDescent="0.25">
      <c r="A846" s="129"/>
      <c r="B846" s="133"/>
      <c r="C846" s="131"/>
      <c r="D846" s="131"/>
      <c r="E846" s="131"/>
      <c r="F846" s="131"/>
      <c r="G846" s="131"/>
      <c r="H846" s="98"/>
      <c r="I846" s="131"/>
    </row>
    <row r="847" spans="1:9" ht="12.75" customHeight="1" x14ac:dyDescent="0.25">
      <c r="A847" s="129"/>
      <c r="B847" s="133"/>
      <c r="C847" s="131"/>
      <c r="D847" s="131"/>
      <c r="E847" s="131"/>
      <c r="F847" s="131"/>
      <c r="G847" s="131"/>
      <c r="H847" s="98"/>
      <c r="I847" s="131"/>
    </row>
    <row r="848" spans="1:9" ht="12.75" customHeight="1" x14ac:dyDescent="0.25">
      <c r="A848" s="129"/>
      <c r="B848" s="133"/>
      <c r="C848" s="131"/>
      <c r="D848" s="131"/>
      <c r="E848" s="131"/>
      <c r="F848" s="131"/>
      <c r="G848" s="131"/>
      <c r="H848" s="98"/>
      <c r="I848" s="131"/>
    </row>
    <row r="849" spans="1:9" ht="12.75" customHeight="1" x14ac:dyDescent="0.25">
      <c r="A849" s="129"/>
      <c r="B849" s="133"/>
      <c r="C849" s="131"/>
      <c r="D849" s="131"/>
      <c r="E849" s="131"/>
      <c r="F849" s="131"/>
      <c r="G849" s="131"/>
      <c r="H849" s="98"/>
      <c r="I849" s="131"/>
    </row>
    <row r="850" spans="1:9" ht="12.75" customHeight="1" x14ac:dyDescent="0.25">
      <c r="A850" s="129"/>
      <c r="B850" s="133"/>
      <c r="C850" s="131"/>
      <c r="D850" s="131"/>
      <c r="E850" s="131"/>
      <c r="F850" s="131"/>
      <c r="G850" s="131"/>
      <c r="H850" s="98"/>
      <c r="I850" s="131"/>
    </row>
    <row r="851" spans="1:9" ht="12.75" customHeight="1" x14ac:dyDescent="0.25">
      <c r="A851" s="129"/>
      <c r="B851" s="133"/>
      <c r="C851" s="131"/>
      <c r="D851" s="131"/>
      <c r="E851" s="131"/>
      <c r="F851" s="131"/>
      <c r="G851" s="131"/>
      <c r="H851" s="98"/>
      <c r="I851" s="131"/>
    </row>
    <row r="852" spans="1:9" ht="12.75" customHeight="1" x14ac:dyDescent="0.25">
      <c r="A852" s="129"/>
      <c r="B852" s="133"/>
      <c r="C852" s="131"/>
      <c r="D852" s="131"/>
      <c r="E852" s="131"/>
      <c r="F852" s="131"/>
      <c r="G852" s="131"/>
      <c r="H852" s="98"/>
      <c r="I852" s="131"/>
    </row>
    <row r="853" spans="1:9" ht="12.75" customHeight="1" x14ac:dyDescent="0.25">
      <c r="A853" s="129"/>
      <c r="B853" s="133"/>
      <c r="C853" s="131"/>
      <c r="D853" s="131"/>
      <c r="E853" s="131"/>
      <c r="F853" s="131"/>
      <c r="G853" s="131"/>
      <c r="H853" s="98"/>
      <c r="I853" s="131"/>
    </row>
    <row r="854" spans="1:9" ht="12.75" customHeight="1" x14ac:dyDescent="0.25">
      <c r="A854" s="129"/>
      <c r="B854" s="133"/>
      <c r="C854" s="131"/>
      <c r="D854" s="131"/>
      <c r="E854" s="131"/>
      <c r="F854" s="131"/>
      <c r="G854" s="131"/>
      <c r="H854" s="98"/>
      <c r="I854" s="131"/>
    </row>
    <row r="855" spans="1:9" ht="12.75" customHeight="1" x14ac:dyDescent="0.25">
      <c r="A855" s="129"/>
      <c r="B855" s="133"/>
      <c r="C855" s="131"/>
      <c r="D855" s="131"/>
      <c r="E855" s="131"/>
      <c r="F855" s="131"/>
      <c r="G855" s="131"/>
      <c r="H855" s="98"/>
      <c r="I855" s="131"/>
    </row>
    <row r="856" spans="1:9" ht="12.75" customHeight="1" x14ac:dyDescent="0.25">
      <c r="A856" s="129"/>
      <c r="B856" s="133"/>
      <c r="C856" s="131"/>
      <c r="D856" s="131"/>
      <c r="E856" s="131"/>
      <c r="F856" s="131"/>
      <c r="G856" s="131"/>
      <c r="H856" s="98"/>
      <c r="I856" s="131"/>
    </row>
    <row r="857" spans="1:9" ht="12.75" customHeight="1" x14ac:dyDescent="0.25">
      <c r="A857" s="129"/>
      <c r="B857" s="133"/>
      <c r="C857" s="131"/>
      <c r="D857" s="131"/>
      <c r="E857" s="131"/>
      <c r="F857" s="131"/>
      <c r="G857" s="131"/>
      <c r="H857" s="98"/>
      <c r="I857" s="131"/>
    </row>
    <row r="858" spans="1:9" ht="12.75" customHeight="1" x14ac:dyDescent="0.25">
      <c r="A858" s="129"/>
      <c r="B858" s="133"/>
      <c r="C858" s="131"/>
      <c r="D858" s="131"/>
      <c r="E858" s="131"/>
      <c r="F858" s="131"/>
      <c r="G858" s="131"/>
      <c r="H858" s="98"/>
      <c r="I858" s="131"/>
    </row>
    <row r="859" spans="1:9" ht="12.75" customHeight="1" x14ac:dyDescent="0.25">
      <c r="A859" s="129"/>
      <c r="B859" s="133"/>
      <c r="C859" s="131"/>
      <c r="D859" s="131"/>
      <c r="E859" s="131"/>
      <c r="F859" s="131"/>
      <c r="G859" s="131"/>
      <c r="H859" s="98"/>
      <c r="I859" s="131"/>
    </row>
    <row r="860" spans="1:9" ht="12.75" customHeight="1" x14ac:dyDescent="0.25">
      <c r="A860" s="129"/>
      <c r="B860" s="133"/>
      <c r="C860" s="131"/>
      <c r="D860" s="131"/>
      <c r="E860" s="131"/>
      <c r="F860" s="131"/>
      <c r="G860" s="131"/>
      <c r="H860" s="98"/>
      <c r="I860" s="131"/>
    </row>
    <row r="861" spans="1:9" ht="12.75" customHeight="1" x14ac:dyDescent="0.25">
      <c r="A861" s="129"/>
      <c r="B861" s="133"/>
      <c r="C861" s="131"/>
      <c r="D861" s="131"/>
      <c r="E861" s="131"/>
      <c r="F861" s="131"/>
      <c r="G861" s="131"/>
      <c r="H861" s="98"/>
      <c r="I861" s="131"/>
    </row>
    <row r="862" spans="1:9" ht="12.75" customHeight="1" x14ac:dyDescent="0.25">
      <c r="A862" s="129"/>
      <c r="B862" s="133"/>
      <c r="C862" s="131"/>
      <c r="D862" s="131"/>
      <c r="E862" s="131"/>
      <c r="F862" s="131"/>
      <c r="G862" s="131"/>
      <c r="H862" s="98"/>
      <c r="I862" s="131"/>
    </row>
    <row r="863" spans="1:9" ht="12.75" customHeight="1" x14ac:dyDescent="0.25">
      <c r="A863" s="129"/>
      <c r="B863" s="133"/>
      <c r="C863" s="131"/>
      <c r="D863" s="131"/>
      <c r="E863" s="131"/>
      <c r="F863" s="131"/>
      <c r="G863" s="131"/>
      <c r="H863" s="98"/>
      <c r="I863" s="131"/>
    </row>
    <row r="864" spans="1:9" ht="12.75" customHeight="1" x14ac:dyDescent="0.25">
      <c r="A864" s="129"/>
      <c r="B864" s="133"/>
      <c r="C864" s="131"/>
      <c r="D864" s="131"/>
      <c r="E864" s="131"/>
      <c r="F864" s="131"/>
      <c r="G864" s="131"/>
      <c r="H864" s="98"/>
      <c r="I864" s="131"/>
    </row>
    <row r="865" spans="1:9" ht="12.75" customHeight="1" x14ac:dyDescent="0.25">
      <c r="A865" s="129"/>
      <c r="B865" s="133"/>
      <c r="C865" s="131"/>
      <c r="D865" s="131"/>
      <c r="E865" s="131"/>
      <c r="F865" s="131"/>
      <c r="G865" s="131"/>
      <c r="H865" s="98"/>
      <c r="I865" s="131"/>
    </row>
    <row r="866" spans="1:9" ht="12.75" customHeight="1" x14ac:dyDescent="0.25">
      <c r="A866" s="129"/>
      <c r="B866" s="133"/>
      <c r="C866" s="131"/>
      <c r="D866" s="131"/>
      <c r="E866" s="131"/>
      <c r="F866" s="131"/>
      <c r="G866" s="131"/>
      <c r="H866" s="98"/>
      <c r="I866" s="131"/>
    </row>
    <row r="867" spans="1:9" ht="12.75" customHeight="1" x14ac:dyDescent="0.25">
      <c r="A867" s="129"/>
      <c r="B867" s="133"/>
      <c r="C867" s="131"/>
      <c r="D867" s="131"/>
      <c r="E867" s="131"/>
      <c r="F867" s="131"/>
      <c r="G867" s="131"/>
      <c r="H867" s="98"/>
      <c r="I867" s="131"/>
    </row>
    <row r="868" spans="1:9" ht="12.75" customHeight="1" x14ac:dyDescent="0.25">
      <c r="A868" s="129"/>
      <c r="B868" s="133"/>
      <c r="C868" s="131"/>
      <c r="D868" s="131"/>
      <c r="E868" s="131"/>
      <c r="F868" s="131"/>
      <c r="G868" s="131"/>
      <c r="H868" s="98"/>
      <c r="I868" s="131"/>
    </row>
    <row r="869" spans="1:9" ht="12.75" customHeight="1" x14ac:dyDescent="0.25">
      <c r="A869" s="129"/>
      <c r="B869" s="133"/>
      <c r="C869" s="131"/>
      <c r="D869" s="131"/>
      <c r="E869" s="131"/>
      <c r="F869" s="131"/>
      <c r="G869" s="131"/>
      <c r="H869" s="98"/>
      <c r="I869" s="131"/>
    </row>
    <row r="870" spans="1:9" ht="12.75" customHeight="1" x14ac:dyDescent="0.25">
      <c r="A870" s="129"/>
      <c r="B870" s="133"/>
      <c r="C870" s="131"/>
      <c r="D870" s="131"/>
      <c r="E870" s="131"/>
      <c r="F870" s="131"/>
      <c r="G870" s="131"/>
      <c r="H870" s="98"/>
      <c r="I870" s="131"/>
    </row>
    <row r="871" spans="1:9" ht="12.75" customHeight="1" x14ac:dyDescent="0.25">
      <c r="A871" s="129"/>
      <c r="B871" s="133"/>
      <c r="C871" s="131"/>
      <c r="D871" s="131"/>
      <c r="E871" s="131"/>
      <c r="F871" s="131"/>
      <c r="G871" s="131"/>
      <c r="H871" s="98"/>
      <c r="I871" s="131"/>
    </row>
    <row r="872" spans="1:9" ht="12.75" customHeight="1" x14ac:dyDescent="0.25">
      <c r="A872" s="129"/>
      <c r="B872" s="133"/>
      <c r="C872" s="131"/>
      <c r="D872" s="131"/>
      <c r="E872" s="131"/>
      <c r="F872" s="131"/>
      <c r="G872" s="131"/>
      <c r="H872" s="98"/>
      <c r="I872" s="131"/>
    </row>
    <row r="873" spans="1:9" ht="12.75" customHeight="1" x14ac:dyDescent="0.25">
      <c r="A873" s="129"/>
      <c r="B873" s="133"/>
      <c r="C873" s="131"/>
      <c r="D873" s="131"/>
      <c r="E873" s="131"/>
      <c r="F873" s="131"/>
      <c r="G873" s="131"/>
      <c r="H873" s="98"/>
      <c r="I873" s="131"/>
    </row>
    <row r="874" spans="1:9" ht="12.75" customHeight="1" x14ac:dyDescent="0.25">
      <c r="A874" s="129"/>
      <c r="B874" s="133"/>
      <c r="C874" s="131"/>
      <c r="D874" s="131"/>
      <c r="E874" s="131"/>
      <c r="F874" s="131"/>
      <c r="G874" s="131"/>
      <c r="H874" s="98"/>
      <c r="I874" s="131"/>
    </row>
    <row r="875" spans="1:9" ht="12.75" customHeight="1" x14ac:dyDescent="0.25">
      <c r="A875" s="129"/>
      <c r="B875" s="133"/>
      <c r="C875" s="131"/>
      <c r="D875" s="131"/>
      <c r="E875" s="131"/>
      <c r="F875" s="131"/>
      <c r="G875" s="131"/>
      <c r="H875" s="98"/>
      <c r="I875" s="131"/>
    </row>
    <row r="876" spans="1:9" ht="12.75" customHeight="1" x14ac:dyDescent="0.25">
      <c r="A876" s="129"/>
      <c r="B876" s="133"/>
      <c r="C876" s="131"/>
      <c r="D876" s="131"/>
      <c r="E876" s="131"/>
      <c r="F876" s="131"/>
      <c r="G876" s="131"/>
      <c r="H876" s="98"/>
      <c r="I876" s="131"/>
    </row>
    <row r="877" spans="1:9" ht="12.75" customHeight="1" x14ac:dyDescent="0.25">
      <c r="A877" s="129"/>
      <c r="B877" s="133"/>
      <c r="C877" s="131"/>
      <c r="D877" s="131"/>
      <c r="E877" s="131"/>
      <c r="F877" s="131"/>
      <c r="G877" s="131"/>
      <c r="H877" s="98"/>
      <c r="I877" s="131"/>
    </row>
    <row r="878" spans="1:9" ht="12.75" customHeight="1" x14ac:dyDescent="0.25">
      <c r="A878" s="129"/>
      <c r="B878" s="133"/>
      <c r="C878" s="131"/>
      <c r="D878" s="131"/>
      <c r="E878" s="131"/>
      <c r="F878" s="131"/>
      <c r="G878" s="131"/>
      <c r="H878" s="98"/>
      <c r="I878" s="131"/>
    </row>
    <row r="879" spans="1:9" ht="12.75" customHeight="1" x14ac:dyDescent="0.25">
      <c r="A879" s="129"/>
      <c r="B879" s="133"/>
      <c r="C879" s="131"/>
      <c r="D879" s="131"/>
      <c r="E879" s="131"/>
      <c r="F879" s="131"/>
      <c r="G879" s="131"/>
      <c r="H879" s="98"/>
      <c r="I879" s="131"/>
    </row>
    <row r="880" spans="1:9" ht="12.75" customHeight="1" x14ac:dyDescent="0.25">
      <c r="A880" s="129"/>
      <c r="B880" s="133"/>
      <c r="C880" s="131"/>
      <c r="D880" s="131"/>
      <c r="E880" s="131"/>
      <c r="F880" s="131"/>
      <c r="G880" s="131"/>
      <c r="H880" s="98"/>
      <c r="I880" s="131"/>
    </row>
    <row r="881" spans="1:9" ht="12.75" customHeight="1" x14ac:dyDescent="0.25">
      <c r="A881" s="129"/>
      <c r="B881" s="133"/>
      <c r="C881" s="131"/>
      <c r="D881" s="131"/>
      <c r="E881" s="131"/>
      <c r="F881" s="131"/>
      <c r="G881" s="131"/>
      <c r="H881" s="98"/>
      <c r="I881" s="131"/>
    </row>
    <row r="882" spans="1:9" ht="12.75" customHeight="1" x14ac:dyDescent="0.25">
      <c r="A882" s="129"/>
      <c r="B882" s="133"/>
      <c r="C882" s="131"/>
      <c r="D882" s="131"/>
      <c r="E882" s="131"/>
      <c r="F882" s="131"/>
      <c r="G882" s="131"/>
      <c r="H882" s="98"/>
      <c r="I882" s="131"/>
    </row>
    <row r="883" spans="1:9" ht="12.75" customHeight="1" x14ac:dyDescent="0.25">
      <c r="A883" s="129"/>
      <c r="B883" s="133"/>
      <c r="C883" s="131"/>
      <c r="D883" s="131"/>
      <c r="E883" s="131"/>
      <c r="F883" s="131"/>
      <c r="G883" s="131"/>
      <c r="H883" s="98"/>
      <c r="I883" s="131"/>
    </row>
    <row r="884" spans="1:9" ht="12.75" customHeight="1" x14ac:dyDescent="0.25">
      <c r="A884" s="129"/>
      <c r="B884" s="133"/>
      <c r="C884" s="131"/>
      <c r="D884" s="131"/>
      <c r="E884" s="131"/>
      <c r="F884" s="131"/>
      <c r="G884" s="131"/>
      <c r="H884" s="98"/>
      <c r="I884" s="131"/>
    </row>
    <row r="885" spans="1:9" ht="12.75" customHeight="1" x14ac:dyDescent="0.25">
      <c r="A885" s="129"/>
      <c r="B885" s="133"/>
      <c r="C885" s="131"/>
      <c r="D885" s="131"/>
      <c r="E885" s="131"/>
      <c r="F885" s="131"/>
      <c r="G885" s="131"/>
      <c r="H885" s="98"/>
      <c r="I885" s="131"/>
    </row>
    <row r="886" spans="1:9" ht="12.75" customHeight="1" x14ac:dyDescent="0.25">
      <c r="A886" s="129"/>
      <c r="B886" s="133"/>
      <c r="C886" s="131"/>
      <c r="D886" s="131"/>
      <c r="E886" s="131"/>
      <c r="F886" s="131"/>
      <c r="G886" s="131"/>
      <c r="H886" s="98"/>
      <c r="I886" s="131"/>
    </row>
    <row r="887" spans="1:9" ht="12.75" customHeight="1" x14ac:dyDescent="0.25">
      <c r="A887" s="129"/>
      <c r="C887" s="131"/>
      <c r="D887" s="131"/>
      <c r="E887" s="131"/>
      <c r="F887" s="131"/>
      <c r="G887" s="131"/>
      <c r="H887" s="98"/>
      <c r="I887" s="131"/>
    </row>
    <row r="888" spans="1:9" ht="12.75" customHeight="1" x14ac:dyDescent="0.25">
      <c r="A888" s="129"/>
      <c r="C888" s="131"/>
      <c r="D888" s="131"/>
      <c r="E888" s="131"/>
      <c r="F888" s="131"/>
      <c r="G888" s="131"/>
      <c r="H888" s="98"/>
      <c r="I888" s="131"/>
    </row>
    <row r="889" spans="1:9" ht="12.75" customHeight="1" x14ac:dyDescent="0.25">
      <c r="A889" s="129"/>
      <c r="C889" s="131"/>
      <c r="D889" s="131"/>
      <c r="E889" s="131"/>
      <c r="F889" s="131"/>
      <c r="G889" s="131"/>
      <c r="H889" s="98"/>
      <c r="I889" s="131"/>
    </row>
    <row r="890" spans="1:9" ht="12.75" customHeight="1" x14ac:dyDescent="0.25">
      <c r="A890" s="129"/>
      <c r="C890" s="131"/>
      <c r="D890" s="131"/>
      <c r="E890" s="131"/>
      <c r="F890" s="131"/>
      <c r="G890" s="131"/>
      <c r="H890" s="98"/>
      <c r="I890" s="131"/>
    </row>
    <row r="891" spans="1:9" ht="12.75" customHeight="1" x14ac:dyDescent="0.25">
      <c r="C891" s="131"/>
      <c r="D891" s="131"/>
      <c r="E891" s="131"/>
      <c r="F891" s="131"/>
      <c r="G891" s="131"/>
      <c r="H891" s="98"/>
      <c r="I891" s="131"/>
    </row>
    <row r="892" spans="1:9" ht="12.75" customHeight="1" x14ac:dyDescent="0.25">
      <c r="C892" s="131"/>
      <c r="D892" s="131"/>
      <c r="E892" s="131"/>
      <c r="F892" s="131"/>
      <c r="G892" s="131"/>
      <c r="H892" s="98"/>
      <c r="I892" s="131"/>
    </row>
    <row r="893" spans="1:9" ht="12.75" customHeight="1" x14ac:dyDescent="0.25">
      <c r="C893" s="131"/>
      <c r="D893" s="131"/>
      <c r="E893" s="131"/>
      <c r="F893" s="131"/>
      <c r="G893" s="131"/>
      <c r="H893" s="98"/>
      <c r="I893" s="131"/>
    </row>
    <row r="894" spans="1:9" ht="12.75" customHeight="1" x14ac:dyDescent="0.25">
      <c r="C894" s="131"/>
      <c r="D894" s="131"/>
      <c r="E894" s="131"/>
      <c r="F894" s="131"/>
      <c r="G894" s="131"/>
      <c r="H894" s="98"/>
      <c r="I894" s="131"/>
    </row>
    <row r="895" spans="1:9" ht="12.75" customHeight="1" x14ac:dyDescent="0.25">
      <c r="C895" s="131"/>
      <c r="D895" s="131"/>
      <c r="E895" s="131"/>
      <c r="F895" s="131"/>
      <c r="G895" s="131"/>
      <c r="H895" s="98"/>
      <c r="I895" s="131"/>
    </row>
    <row r="896" spans="1:9" ht="12.75" customHeight="1" x14ac:dyDescent="0.25">
      <c r="C896" s="131"/>
      <c r="D896" s="131"/>
      <c r="E896" s="131"/>
      <c r="F896" s="131"/>
      <c r="G896" s="131"/>
      <c r="H896" s="98"/>
      <c r="I896" s="131"/>
    </row>
    <row r="897" spans="3:9" ht="12.75" customHeight="1" x14ac:dyDescent="0.25">
      <c r="C897" s="131"/>
      <c r="D897" s="131"/>
      <c r="E897" s="131"/>
      <c r="F897" s="131"/>
      <c r="G897" s="131"/>
      <c r="H897" s="98"/>
      <c r="I897" s="131"/>
    </row>
    <row r="898" spans="3:9" ht="12.75" customHeight="1" x14ac:dyDescent="0.25">
      <c r="C898" s="131"/>
      <c r="D898" s="131"/>
      <c r="E898" s="131"/>
      <c r="F898" s="131"/>
      <c r="G898" s="131"/>
      <c r="H898" s="98"/>
      <c r="I898" s="131"/>
    </row>
    <row r="899" spans="3:9" ht="12.75" customHeight="1" x14ac:dyDescent="0.25">
      <c r="C899" s="131"/>
      <c r="D899" s="131"/>
      <c r="E899" s="131"/>
      <c r="F899" s="131"/>
      <c r="G899" s="131"/>
      <c r="H899" s="98"/>
      <c r="I899" s="131"/>
    </row>
    <row r="900" spans="3:9" ht="12.75" customHeight="1" x14ac:dyDescent="0.25">
      <c r="C900" s="131"/>
      <c r="D900" s="131"/>
      <c r="E900" s="131"/>
      <c r="F900" s="131"/>
      <c r="G900" s="131"/>
      <c r="H900" s="98"/>
      <c r="I900" s="131"/>
    </row>
    <row r="901" spans="3:9" ht="12.75" customHeight="1" x14ac:dyDescent="0.25">
      <c r="C901" s="131"/>
      <c r="D901" s="131"/>
      <c r="E901" s="131"/>
      <c r="F901" s="131"/>
      <c r="G901" s="131"/>
      <c r="H901" s="98"/>
      <c r="I901" s="131"/>
    </row>
    <row r="902" spans="3:9" ht="12.75" customHeight="1" x14ac:dyDescent="0.25">
      <c r="C902" s="131"/>
      <c r="D902" s="131"/>
      <c r="E902" s="131"/>
      <c r="F902" s="131"/>
      <c r="G902" s="131"/>
      <c r="H902" s="98"/>
      <c r="I902" s="131"/>
    </row>
    <row r="903" spans="3:9" ht="12.75" customHeight="1" x14ac:dyDescent="0.25">
      <c r="C903" s="131"/>
      <c r="D903" s="131"/>
      <c r="E903" s="131"/>
      <c r="F903" s="131"/>
      <c r="G903" s="131"/>
      <c r="H903" s="98"/>
      <c r="I903" s="131"/>
    </row>
    <row r="904" spans="3:9" ht="12.75" customHeight="1" x14ac:dyDescent="0.25">
      <c r="C904" s="131"/>
      <c r="D904" s="131"/>
      <c r="E904" s="131"/>
      <c r="F904" s="131"/>
      <c r="G904" s="131"/>
      <c r="H904" s="98"/>
      <c r="I904" s="131"/>
    </row>
    <row r="905" spans="3:9" ht="12.75" customHeight="1" x14ac:dyDescent="0.25">
      <c r="C905" s="131"/>
      <c r="D905" s="131"/>
      <c r="E905" s="131"/>
      <c r="F905" s="131"/>
      <c r="G905" s="131"/>
      <c r="H905" s="98"/>
      <c r="I905" s="131"/>
    </row>
    <row r="906" spans="3:9" ht="12.75" customHeight="1" x14ac:dyDescent="0.25">
      <c r="C906" s="131"/>
      <c r="D906" s="131"/>
      <c r="E906" s="131"/>
      <c r="F906" s="131"/>
      <c r="G906" s="131"/>
      <c r="H906" s="98"/>
      <c r="I906" s="131"/>
    </row>
    <row r="907" spans="3:9" ht="12.75" customHeight="1" x14ac:dyDescent="0.25">
      <c r="C907" s="131"/>
      <c r="D907" s="131"/>
      <c r="E907" s="131"/>
      <c r="F907" s="131"/>
      <c r="G907" s="131"/>
      <c r="H907" s="98"/>
      <c r="I907" s="131"/>
    </row>
    <row r="908" spans="3:9" ht="12.75" customHeight="1" x14ac:dyDescent="0.25">
      <c r="C908" s="131"/>
      <c r="D908" s="131"/>
      <c r="E908" s="131"/>
      <c r="F908" s="131"/>
      <c r="G908" s="131"/>
      <c r="H908" s="98"/>
      <c r="I908" s="131"/>
    </row>
    <row r="909" spans="3:9" ht="12.75" customHeight="1" x14ac:dyDescent="0.25">
      <c r="C909" s="131"/>
      <c r="D909" s="131"/>
      <c r="E909" s="131"/>
      <c r="F909" s="131"/>
      <c r="G909" s="131"/>
      <c r="H909" s="98"/>
      <c r="I909" s="131"/>
    </row>
    <row r="910" spans="3:9" ht="12.75" customHeight="1" x14ac:dyDescent="0.25">
      <c r="C910" s="131"/>
      <c r="D910" s="131"/>
      <c r="E910" s="131"/>
      <c r="F910" s="131"/>
      <c r="G910" s="131"/>
      <c r="H910" s="98"/>
      <c r="I910" s="131"/>
    </row>
    <row r="911" spans="3:9" ht="12.75" customHeight="1" x14ac:dyDescent="0.25">
      <c r="C911" s="131"/>
      <c r="D911" s="131"/>
      <c r="E911" s="131"/>
      <c r="F911" s="131"/>
      <c r="G911" s="131"/>
      <c r="H911" s="98"/>
      <c r="I911" s="131"/>
    </row>
    <row r="912" spans="3:9" ht="12.75" customHeight="1" x14ac:dyDescent="0.25">
      <c r="C912" s="131"/>
      <c r="D912" s="131"/>
      <c r="E912" s="131"/>
      <c r="F912" s="131"/>
      <c r="G912" s="131"/>
      <c r="H912" s="98"/>
      <c r="I912" s="131"/>
    </row>
    <row r="913" spans="3:9" ht="12.75" customHeight="1" x14ac:dyDescent="0.25">
      <c r="C913" s="131"/>
      <c r="D913" s="131"/>
      <c r="E913" s="131"/>
      <c r="F913" s="131"/>
      <c r="G913" s="131"/>
      <c r="H913" s="98"/>
      <c r="I913" s="131"/>
    </row>
    <row r="914" spans="3:9" ht="12.75" customHeight="1" x14ac:dyDescent="0.25">
      <c r="C914" s="131"/>
      <c r="D914" s="131"/>
      <c r="E914" s="131"/>
      <c r="F914" s="131"/>
      <c r="G914" s="131"/>
      <c r="H914" s="98"/>
      <c r="I914" s="131"/>
    </row>
    <row r="915" spans="3:9" ht="12.75" customHeight="1" x14ac:dyDescent="0.25">
      <c r="C915" s="131"/>
      <c r="D915" s="131"/>
      <c r="E915" s="131"/>
      <c r="F915" s="131"/>
      <c r="G915" s="131"/>
      <c r="H915" s="98"/>
      <c r="I915" s="131"/>
    </row>
    <row r="916" spans="3:9" ht="12.75" customHeight="1" x14ac:dyDescent="0.25">
      <c r="C916" s="131"/>
      <c r="D916" s="131"/>
      <c r="E916" s="131"/>
      <c r="F916" s="131"/>
      <c r="G916" s="131"/>
      <c r="H916" s="98"/>
      <c r="I916" s="131"/>
    </row>
    <row r="917" spans="3:9" ht="12.75" customHeight="1" x14ac:dyDescent="0.25">
      <c r="C917" s="131"/>
      <c r="D917" s="131"/>
      <c r="E917" s="131"/>
      <c r="F917" s="131"/>
      <c r="G917" s="131"/>
      <c r="H917" s="98"/>
      <c r="I917" s="131"/>
    </row>
    <row r="918" spans="3:9" ht="12.75" customHeight="1" x14ac:dyDescent="0.25">
      <c r="C918" s="131"/>
      <c r="D918" s="131"/>
      <c r="E918" s="131"/>
      <c r="F918" s="131"/>
      <c r="G918" s="131"/>
      <c r="H918" s="98"/>
      <c r="I918" s="131"/>
    </row>
    <row r="919" spans="3:9" ht="12.75" customHeight="1" x14ac:dyDescent="0.25">
      <c r="C919" s="131"/>
      <c r="D919" s="131"/>
      <c r="E919" s="131"/>
      <c r="F919" s="131"/>
      <c r="G919" s="131"/>
      <c r="H919" s="98"/>
      <c r="I919" s="131"/>
    </row>
    <row r="920" spans="3:9" ht="12.75" customHeight="1" x14ac:dyDescent="0.25">
      <c r="C920" s="131"/>
      <c r="D920" s="131"/>
      <c r="E920" s="131"/>
      <c r="F920" s="131"/>
      <c r="G920" s="131"/>
      <c r="H920" s="98"/>
      <c r="I920" s="131"/>
    </row>
    <row r="921" spans="3:9" ht="12.75" customHeight="1" x14ac:dyDescent="0.25">
      <c r="C921" s="131"/>
      <c r="D921" s="131"/>
      <c r="E921" s="131"/>
      <c r="F921" s="131"/>
      <c r="G921" s="131"/>
      <c r="H921" s="98"/>
      <c r="I921" s="131"/>
    </row>
    <row r="922" spans="3:9" ht="12.75" customHeight="1" x14ac:dyDescent="0.25">
      <c r="C922" s="131"/>
      <c r="D922" s="131"/>
      <c r="E922" s="131"/>
      <c r="F922" s="131"/>
      <c r="G922" s="131"/>
      <c r="H922" s="98"/>
      <c r="I922" s="131"/>
    </row>
    <row r="923" spans="3:9" ht="12.75" customHeight="1" x14ac:dyDescent="0.25">
      <c r="C923" s="131"/>
      <c r="D923" s="131"/>
      <c r="E923" s="131"/>
      <c r="F923" s="131"/>
      <c r="G923" s="131"/>
      <c r="H923" s="98"/>
      <c r="I923" s="131"/>
    </row>
    <row r="924" spans="3:9" ht="12.75" customHeight="1" x14ac:dyDescent="0.25">
      <c r="C924" s="131"/>
      <c r="D924" s="131"/>
      <c r="E924" s="131"/>
      <c r="F924" s="131"/>
      <c r="G924" s="131"/>
      <c r="H924" s="98"/>
      <c r="I924" s="131"/>
    </row>
    <row r="925" spans="3:9" ht="12.75" customHeight="1" x14ac:dyDescent="0.25">
      <c r="C925" s="131"/>
      <c r="D925" s="131"/>
      <c r="E925" s="131"/>
      <c r="F925" s="131"/>
      <c r="G925" s="131"/>
      <c r="H925" s="98"/>
      <c r="I925" s="131"/>
    </row>
    <row r="926" spans="3:9" ht="12.75" customHeight="1" x14ac:dyDescent="0.25">
      <c r="C926" s="131"/>
      <c r="D926" s="131"/>
      <c r="E926" s="131"/>
      <c r="F926" s="131"/>
      <c r="G926" s="131"/>
      <c r="H926" s="98"/>
      <c r="I926" s="131"/>
    </row>
    <row r="927" spans="3:9" ht="12.75" customHeight="1" x14ac:dyDescent="0.25">
      <c r="C927" s="131"/>
      <c r="D927" s="131"/>
      <c r="E927" s="131"/>
      <c r="F927" s="131"/>
      <c r="G927" s="131"/>
      <c r="H927" s="98"/>
      <c r="I927" s="131"/>
    </row>
    <row r="928" spans="3:9" ht="12.75" customHeight="1" x14ac:dyDescent="0.25">
      <c r="C928" s="131"/>
      <c r="D928" s="131"/>
      <c r="E928" s="131"/>
      <c r="F928" s="131"/>
      <c r="G928" s="131"/>
      <c r="H928" s="98"/>
      <c r="I928" s="131"/>
    </row>
    <row r="929" spans="3:9" ht="12.75" customHeight="1" x14ac:dyDescent="0.25">
      <c r="C929" s="131"/>
      <c r="D929" s="131"/>
      <c r="E929" s="131"/>
      <c r="F929" s="131"/>
      <c r="G929" s="131"/>
      <c r="H929" s="98"/>
      <c r="I929" s="131"/>
    </row>
    <row r="930" spans="3:9" ht="12.75" customHeight="1" x14ac:dyDescent="0.25">
      <c r="C930" s="131"/>
      <c r="D930" s="131"/>
      <c r="E930" s="131"/>
      <c r="F930" s="131"/>
      <c r="G930" s="131"/>
      <c r="H930" s="98"/>
      <c r="I930" s="131"/>
    </row>
    <row r="931" spans="3:9" ht="12.75" customHeight="1" x14ac:dyDescent="0.25">
      <c r="C931" s="131"/>
      <c r="D931" s="131"/>
      <c r="E931" s="131"/>
      <c r="F931" s="131"/>
      <c r="G931" s="131"/>
      <c r="H931" s="98"/>
      <c r="I931" s="131"/>
    </row>
    <row r="932" spans="3:9" ht="12.75" customHeight="1" x14ac:dyDescent="0.25">
      <c r="C932" s="131"/>
      <c r="D932" s="131"/>
      <c r="E932" s="131"/>
      <c r="F932" s="131"/>
      <c r="G932" s="131"/>
      <c r="H932" s="98"/>
      <c r="I932" s="131"/>
    </row>
    <row r="933" spans="3:9" ht="12.75" customHeight="1" x14ac:dyDescent="0.25">
      <c r="C933" s="131"/>
      <c r="D933" s="131"/>
      <c r="E933" s="131"/>
      <c r="F933" s="131"/>
      <c r="G933" s="131"/>
      <c r="H933" s="98"/>
      <c r="I933" s="131"/>
    </row>
    <row r="934" spans="3:9" ht="12.75" customHeight="1" x14ac:dyDescent="0.25">
      <c r="C934" s="131"/>
      <c r="D934" s="131"/>
      <c r="E934" s="131"/>
      <c r="F934" s="131"/>
      <c r="G934" s="131"/>
      <c r="H934" s="98"/>
      <c r="I934" s="131"/>
    </row>
    <row r="935" spans="3:9" ht="12.75" customHeight="1" x14ac:dyDescent="0.25">
      <c r="C935" s="131"/>
      <c r="D935" s="131"/>
      <c r="E935" s="131"/>
      <c r="F935" s="131"/>
      <c r="G935" s="131"/>
    </row>
    <row r="936" spans="3:9" ht="12.75" customHeight="1" x14ac:dyDescent="0.25">
      <c r="C936" s="131"/>
      <c r="D936" s="131"/>
      <c r="E936" s="131"/>
      <c r="F936" s="131"/>
      <c r="G936" s="131"/>
    </row>
    <row r="937" spans="3:9" ht="12.75" customHeight="1" x14ac:dyDescent="0.25">
      <c r="C937" s="131"/>
      <c r="D937" s="131"/>
      <c r="E937" s="131"/>
      <c r="F937" s="131"/>
      <c r="G937" s="131"/>
    </row>
    <row r="938" spans="3:9" ht="12.75" customHeight="1" x14ac:dyDescent="0.25">
      <c r="C938" s="131"/>
      <c r="D938" s="131"/>
      <c r="E938" s="131"/>
      <c r="F938" s="131"/>
      <c r="G938" s="131"/>
    </row>
    <row r="939" spans="3:9" ht="15" customHeight="1" x14ac:dyDescent="0.25">
      <c r="C939" s="131"/>
      <c r="D939" s="131"/>
      <c r="E939" s="131"/>
      <c r="F939" s="131"/>
      <c r="G939" s="131"/>
    </row>
    <row r="940" spans="3:9" ht="15" customHeight="1" x14ac:dyDescent="0.25">
      <c r="C940" s="131"/>
      <c r="D940" s="131"/>
      <c r="E940" s="131"/>
      <c r="F940" s="131"/>
      <c r="G940" s="131"/>
    </row>
    <row r="941" spans="3:9" ht="15" customHeight="1" x14ac:dyDescent="0.25">
      <c r="C941" s="131"/>
      <c r="D941" s="131"/>
      <c r="E941" s="131"/>
      <c r="F941" s="131"/>
      <c r="G941" s="131"/>
    </row>
    <row r="942" spans="3:9" ht="15" customHeight="1" x14ac:dyDescent="0.25">
      <c r="C942" s="131"/>
      <c r="D942" s="131"/>
      <c r="E942" s="131"/>
      <c r="F942" s="131"/>
      <c r="G942" s="131"/>
    </row>
    <row r="943" spans="3:9" ht="15" customHeight="1" x14ac:dyDescent="0.25">
      <c r="C943" s="131"/>
      <c r="D943" s="131"/>
      <c r="E943" s="131"/>
      <c r="F943" s="131"/>
      <c r="G943" s="131"/>
    </row>
    <row r="944" spans="3:9" ht="15" customHeight="1" x14ac:dyDescent="0.25">
      <c r="C944" s="131"/>
      <c r="D944" s="131"/>
      <c r="E944" s="131"/>
      <c r="F944" s="131"/>
      <c r="G944" s="131"/>
    </row>
    <row r="945" spans="3:7" ht="15" customHeight="1" x14ac:dyDescent="0.25">
      <c r="C945" s="131"/>
      <c r="D945" s="131"/>
      <c r="E945" s="131"/>
      <c r="F945" s="131"/>
      <c r="G945" s="131"/>
    </row>
    <row r="946" spans="3:7" ht="15" customHeight="1" x14ac:dyDescent="0.25">
      <c r="C946" s="131"/>
      <c r="D946" s="131"/>
      <c r="E946" s="131"/>
      <c r="F946" s="131"/>
      <c r="G946" s="131"/>
    </row>
    <row r="947" spans="3:7" ht="15" customHeight="1" x14ac:dyDescent="0.25">
      <c r="C947" s="131"/>
      <c r="D947" s="131"/>
      <c r="E947" s="131"/>
      <c r="F947" s="131"/>
      <c r="G947" s="131"/>
    </row>
    <row r="948" spans="3:7" ht="15" customHeight="1" x14ac:dyDescent="0.25">
      <c r="C948" s="131"/>
      <c r="D948" s="131"/>
      <c r="E948" s="131"/>
      <c r="F948" s="131"/>
      <c r="G948" s="131"/>
    </row>
    <row r="949" spans="3:7" ht="15" customHeight="1" x14ac:dyDescent="0.25">
      <c r="C949" s="131"/>
      <c r="D949" s="131"/>
      <c r="E949" s="131"/>
      <c r="F949" s="131"/>
      <c r="G949" s="131"/>
    </row>
    <row r="950" spans="3:7" ht="15" customHeight="1" x14ac:dyDescent="0.25">
      <c r="C950" s="131"/>
      <c r="D950" s="131"/>
    </row>
    <row r="951" spans="3:7" ht="15" customHeight="1" x14ac:dyDescent="0.25">
      <c r="C951" s="131"/>
      <c r="D951" s="131"/>
    </row>
    <row r="952" spans="3:7" ht="15" customHeight="1" x14ac:dyDescent="0.25">
      <c r="C952" s="131"/>
      <c r="D952" s="131"/>
    </row>
    <row r="953" spans="3:7" ht="15" customHeight="1" x14ac:dyDescent="0.25">
      <c r="C953" s="131"/>
      <c r="D953" s="131"/>
    </row>
    <row r="954" spans="3:7" ht="15" customHeight="1" x14ac:dyDescent="0.25">
      <c r="C954" s="131"/>
      <c r="D954" s="131"/>
    </row>
    <row r="955" spans="3:7" ht="15" customHeight="1" x14ac:dyDescent="0.25">
      <c r="C955" s="131"/>
      <c r="D955" s="131"/>
    </row>
    <row r="956" spans="3:7" ht="15" customHeight="1" x14ac:dyDescent="0.25">
      <c r="C956" s="131"/>
      <c r="D956" s="131"/>
    </row>
    <row r="957" spans="3:7" ht="15" customHeight="1" x14ac:dyDescent="0.25">
      <c r="C957" s="131"/>
      <c r="D957" s="131"/>
    </row>
  </sheetData>
  <mergeCells count="28">
    <mergeCell ref="C36:D36"/>
    <mergeCell ref="C54:D54"/>
    <mergeCell ref="C53:D53"/>
    <mergeCell ref="C52:D52"/>
    <mergeCell ref="C50:D50"/>
    <mergeCell ref="C51:D51"/>
    <mergeCell ref="A1:B1"/>
    <mergeCell ref="C25:D25"/>
    <mergeCell ref="C22:D22"/>
    <mergeCell ref="C1:D1"/>
    <mergeCell ref="C3:D3"/>
    <mergeCell ref="C4:D4"/>
    <mergeCell ref="C5:D5"/>
    <mergeCell ref="C6:D6"/>
    <mergeCell ref="A7:A8"/>
    <mergeCell ref="B7:B8"/>
    <mergeCell ref="C23:D23"/>
    <mergeCell ref="C24:D24"/>
    <mergeCell ref="C34:D34"/>
    <mergeCell ref="C35:D35"/>
    <mergeCell ref="C32:D32"/>
    <mergeCell ref="C33:D33"/>
    <mergeCell ref="C26:D26"/>
    <mergeCell ref="C28:D28"/>
    <mergeCell ref="C29:D29"/>
    <mergeCell ref="C30:D30"/>
    <mergeCell ref="C31:D31"/>
    <mergeCell ref="C27:D27"/>
  </mergeCells>
  <conditionalFormatting sqref="H101:I934 E55:G949 F9:G20 F40:F48">
    <cfRule type="containsText" dxfId="3814" priority="759" operator="containsText" text="service delivery mechansims">
      <formula>NOT(ISERROR(SEARCH(("service delivery mechansims"),(E9))))</formula>
    </cfRule>
  </conditionalFormatting>
  <conditionalFormatting sqref="H101:I234 E55:G249 F9:G20 F40:F48">
    <cfRule type="containsText" dxfId="3813" priority="745" operator="containsText" text="UTILIZATION">
      <formula>NOT(ISERROR(SEARCH(("UTILIZATION"),(E9))))</formula>
    </cfRule>
  </conditionalFormatting>
  <conditionalFormatting sqref="H101:I934 E55:G949 F9:G20 F40:F48">
    <cfRule type="containsText" dxfId="3812" priority="746" operator="containsText" text="service delivery">
      <formula>NOT(ISERROR(SEARCH(("service delivery"),(E9))))</formula>
    </cfRule>
  </conditionalFormatting>
  <conditionalFormatting sqref="H101:I934 E55:G949 F9:G20 F40:F48">
    <cfRule type="containsText" dxfId="3811" priority="747" operator="containsText" text="workforce">
      <formula>NOT(ISERROR(SEARCH(("workforce"),(E9))))</formula>
    </cfRule>
  </conditionalFormatting>
  <conditionalFormatting sqref="H101:I934 E55:G949 F9:G20 F40:F48">
    <cfRule type="containsText" dxfId="3810" priority="748" operator="containsText" text="leadership &amp; governance">
      <formula>NOT(ISERROR(SEARCH(("leadership &amp; governance"),(E9))))</formula>
    </cfRule>
  </conditionalFormatting>
  <conditionalFormatting sqref="H101:I934 E55:G949 F9:G20 F40:F48">
    <cfRule type="containsText" dxfId="3809" priority="750" operator="containsText" text="financing">
      <formula>NOT(ISERROR(SEARCH(("financing"),(E9))))</formula>
    </cfRule>
  </conditionalFormatting>
  <conditionalFormatting sqref="H101:I934 E55:G949 F9:G20 F40:F48">
    <cfRule type="containsText" dxfId="3808" priority="751" operator="containsText" text="information systems">
      <formula>NOT(ISERROR(SEARCH(("information systems"),(E9))))</formula>
    </cfRule>
  </conditionalFormatting>
  <conditionalFormatting sqref="H101:I934 E55:G949 F9:G20 F40:F48">
    <cfRule type="containsText" dxfId="3807" priority="752" operator="containsText" text="knowledge">
      <formula>NOT(ISERROR(SEARCH(("knowledge"),(E9))))</formula>
    </cfRule>
  </conditionalFormatting>
  <conditionalFormatting sqref="H101:I934 E55:G949 F9:G20 F40:F48">
    <cfRule type="containsText" dxfId="3806" priority="753" operator="containsText" text="coordination">
      <formula>NOT(ISERROR(SEARCH(("coordination"),(E9))))</formula>
    </cfRule>
  </conditionalFormatting>
  <conditionalFormatting sqref="H101:I1048576 F9:G20 F40:F48">
    <cfRule type="containsText" dxfId="3805" priority="695" operator="containsText" text="social norms">
      <formula>NOT(ISERROR(SEARCH("social norms",F9)))</formula>
    </cfRule>
  </conditionalFormatting>
  <conditionalFormatting sqref="C25 C55:D1048576 C28:C34 D10:D20 F9:F20 D39:D48 C39:C46">
    <cfRule type="containsText" dxfId="3804" priority="590" operator="containsText" text="no">
      <formula>NOT(ISERROR(SEARCH("no",C9)))</formula>
    </cfRule>
    <cfRule type="containsText" dxfId="3803" priority="591" operator="containsText" text="yes">
      <formula>NOT(ISERROR(SEARCH("yes",C9)))</formula>
    </cfRule>
    <cfRule type="containsText" dxfId="3802" priority="592" operator="containsText" text="not at all">
      <formula>NOT(ISERROR(SEARCH("not at all",C9)))</formula>
    </cfRule>
    <cfRule type="containsText" dxfId="3801" priority="593" operator="containsText" text="partly">
      <formula>NOT(ISERROR(SEARCH("partly",C9)))</formula>
    </cfRule>
    <cfRule type="containsText" dxfId="3800" priority="594" operator="containsText" text="completely">
      <formula>NOT(ISERROR(SEARCH("completely",C9)))</formula>
    </cfRule>
  </conditionalFormatting>
  <conditionalFormatting sqref="C4:C6">
    <cfRule type="containsText" dxfId="3799" priority="490" operator="containsText" text="no">
      <formula>NOT(ISERROR(SEARCH("no",C4)))</formula>
    </cfRule>
    <cfRule type="containsText" dxfId="3798" priority="491" operator="containsText" text="yes">
      <formula>NOT(ISERROR(SEARCH("yes",C4)))</formula>
    </cfRule>
    <cfRule type="containsText" dxfId="3797" priority="492" operator="containsText" text="not at all">
      <formula>NOT(ISERROR(SEARCH("not at all",C4)))</formula>
    </cfRule>
    <cfRule type="containsText" dxfId="3796" priority="493" operator="containsText" text="partly">
      <formula>NOT(ISERROR(SEARCH("partly",C4)))</formula>
    </cfRule>
    <cfRule type="containsText" dxfId="3795" priority="494" operator="containsText" text="completely">
      <formula>NOT(ISERROR(SEARCH("completely",C4)))</formula>
    </cfRule>
  </conditionalFormatting>
  <conditionalFormatting sqref="C10">
    <cfRule type="containsText" dxfId="3794" priority="480" operator="containsText" text="no">
      <formula>NOT(ISERROR(SEARCH("no",C10)))</formula>
    </cfRule>
    <cfRule type="containsText" dxfId="3793" priority="481" operator="containsText" text="yes">
      <formula>NOT(ISERROR(SEARCH("yes",C10)))</formula>
    </cfRule>
    <cfRule type="containsText" dxfId="3792" priority="482" operator="containsText" text="not at all">
      <formula>NOT(ISERROR(SEARCH("not at all",C10)))</formula>
    </cfRule>
    <cfRule type="containsText" dxfId="3791" priority="483" operator="containsText" text="partly">
      <formula>NOT(ISERROR(SEARCH("partly",C10)))</formula>
    </cfRule>
    <cfRule type="containsText" dxfId="3790" priority="484" operator="containsText" text="completely">
      <formula>NOT(ISERROR(SEARCH("completely",C10)))</formula>
    </cfRule>
  </conditionalFormatting>
  <conditionalFormatting sqref="C11:C15">
    <cfRule type="containsText" dxfId="3789" priority="475" operator="containsText" text="no">
      <formula>NOT(ISERROR(SEARCH("no",C11)))</formula>
    </cfRule>
    <cfRule type="containsText" dxfId="3788" priority="476" operator="containsText" text="yes">
      <formula>NOT(ISERROR(SEARCH("yes",C11)))</formula>
    </cfRule>
    <cfRule type="containsText" dxfId="3787" priority="477" operator="containsText" text="not at all">
      <formula>NOT(ISERROR(SEARCH("not at all",C11)))</formula>
    </cfRule>
    <cfRule type="containsText" dxfId="3786" priority="478" operator="containsText" text="partly">
      <formula>NOT(ISERROR(SEARCH("partly",C11)))</formula>
    </cfRule>
    <cfRule type="containsText" dxfId="3785" priority="479" operator="containsText" text="completely">
      <formula>NOT(ISERROR(SEARCH("completely",C11)))</formula>
    </cfRule>
  </conditionalFormatting>
  <conditionalFormatting sqref="C16">
    <cfRule type="containsText" dxfId="3784" priority="440" operator="containsText" text="no">
      <formula>NOT(ISERROR(SEARCH("no",C16)))</formula>
    </cfRule>
    <cfRule type="containsText" dxfId="3783" priority="441" operator="containsText" text="yes">
      <formula>NOT(ISERROR(SEARCH("yes",C16)))</formula>
    </cfRule>
    <cfRule type="containsText" dxfId="3782" priority="442" operator="containsText" text="not at all">
      <formula>NOT(ISERROR(SEARCH("not at all",C16)))</formula>
    </cfRule>
    <cfRule type="containsText" dxfId="3781" priority="443" operator="containsText" text="partly">
      <formula>NOT(ISERROR(SEARCH("partly",C16)))</formula>
    </cfRule>
    <cfRule type="containsText" dxfId="3780" priority="444" operator="containsText" text="completely">
      <formula>NOT(ISERROR(SEARCH("completely",C16)))</formula>
    </cfRule>
  </conditionalFormatting>
  <conditionalFormatting sqref="C17">
    <cfRule type="containsText" dxfId="3779" priority="435" operator="containsText" text="no">
      <formula>NOT(ISERROR(SEARCH("no",C17)))</formula>
    </cfRule>
    <cfRule type="containsText" dxfId="3778" priority="436" operator="containsText" text="yes">
      <formula>NOT(ISERROR(SEARCH("yes",C17)))</formula>
    </cfRule>
    <cfRule type="containsText" dxfId="3777" priority="437" operator="containsText" text="not at all">
      <formula>NOT(ISERROR(SEARCH("not at all",C17)))</formula>
    </cfRule>
    <cfRule type="containsText" dxfId="3776" priority="438" operator="containsText" text="partly">
      <formula>NOT(ISERROR(SEARCH("partly",C17)))</formula>
    </cfRule>
    <cfRule type="containsText" dxfId="3775" priority="439" operator="containsText" text="completely">
      <formula>NOT(ISERROR(SEARCH("completely",C17)))</formula>
    </cfRule>
  </conditionalFormatting>
  <conditionalFormatting sqref="C18">
    <cfRule type="containsText" dxfId="3774" priority="425" operator="containsText" text="no">
      <formula>NOT(ISERROR(SEARCH("no",C18)))</formula>
    </cfRule>
    <cfRule type="containsText" dxfId="3773" priority="426" operator="containsText" text="yes">
      <formula>NOT(ISERROR(SEARCH("yes",C18)))</formula>
    </cfRule>
    <cfRule type="containsText" dxfId="3772" priority="427" operator="containsText" text="not at all">
      <formula>NOT(ISERROR(SEARCH("not at all",C18)))</formula>
    </cfRule>
    <cfRule type="containsText" dxfId="3771" priority="428" operator="containsText" text="partly">
      <formula>NOT(ISERROR(SEARCH("partly",C18)))</formula>
    </cfRule>
    <cfRule type="containsText" dxfId="3770" priority="429" operator="containsText" text="completely">
      <formula>NOT(ISERROR(SEARCH("completely",C18)))</formula>
    </cfRule>
  </conditionalFormatting>
  <conditionalFormatting sqref="C19">
    <cfRule type="containsText" dxfId="3769" priority="420" operator="containsText" text="no">
      <formula>NOT(ISERROR(SEARCH("no",C19)))</formula>
    </cfRule>
    <cfRule type="containsText" dxfId="3768" priority="421" operator="containsText" text="yes">
      <formula>NOT(ISERROR(SEARCH("yes",C19)))</formula>
    </cfRule>
    <cfRule type="containsText" dxfId="3767" priority="422" operator="containsText" text="not at all">
      <formula>NOT(ISERROR(SEARCH("not at all",C19)))</formula>
    </cfRule>
    <cfRule type="containsText" dxfId="3766" priority="423" operator="containsText" text="partly">
      <formula>NOT(ISERROR(SEARCH("partly",C19)))</formula>
    </cfRule>
    <cfRule type="containsText" dxfId="3765" priority="424" operator="containsText" text="completely">
      <formula>NOT(ISERROR(SEARCH("completely",C19)))</formula>
    </cfRule>
  </conditionalFormatting>
  <conditionalFormatting sqref="C20">
    <cfRule type="containsText" dxfId="3764" priority="410" operator="containsText" text="no">
      <formula>NOT(ISERROR(SEARCH("no",C20)))</formula>
    </cfRule>
    <cfRule type="containsText" dxfId="3763" priority="411" operator="containsText" text="yes">
      <formula>NOT(ISERROR(SEARCH("yes",C20)))</formula>
    </cfRule>
    <cfRule type="containsText" dxfId="3762" priority="412" operator="containsText" text="not at all">
      <formula>NOT(ISERROR(SEARCH("not at all",C20)))</formula>
    </cfRule>
    <cfRule type="containsText" dxfId="3761" priority="413" operator="containsText" text="partly">
      <formula>NOT(ISERROR(SEARCH("partly",C20)))</formula>
    </cfRule>
    <cfRule type="containsText" dxfId="3760" priority="414" operator="containsText" text="completely">
      <formula>NOT(ISERROR(SEARCH("completely",C20)))</formula>
    </cfRule>
  </conditionalFormatting>
  <conditionalFormatting sqref="C23">
    <cfRule type="containsText" dxfId="3759" priority="400" operator="containsText" text="no">
      <formula>NOT(ISERROR(SEARCH("no",C23)))</formula>
    </cfRule>
    <cfRule type="containsText" dxfId="3758" priority="401" operator="containsText" text="yes">
      <formula>NOT(ISERROR(SEARCH("yes",C23)))</formula>
    </cfRule>
    <cfRule type="containsText" dxfId="3757" priority="402" operator="containsText" text="not at all">
      <formula>NOT(ISERROR(SEARCH("not at all",C23)))</formula>
    </cfRule>
    <cfRule type="containsText" dxfId="3756" priority="403" operator="containsText" text="partly">
      <formula>NOT(ISERROR(SEARCH("partly",C23)))</formula>
    </cfRule>
    <cfRule type="containsText" dxfId="3755" priority="404" operator="containsText" text="completely">
      <formula>NOT(ISERROR(SEARCH("completely",C23)))</formula>
    </cfRule>
  </conditionalFormatting>
  <conditionalFormatting sqref="C26:C27">
    <cfRule type="containsText" dxfId="3754" priority="395" operator="containsText" text="no">
      <formula>NOT(ISERROR(SEARCH("no",C26)))</formula>
    </cfRule>
    <cfRule type="containsText" dxfId="3753" priority="396" operator="containsText" text="yes">
      <formula>NOT(ISERROR(SEARCH("yes",C26)))</formula>
    </cfRule>
    <cfRule type="containsText" dxfId="3752" priority="397" operator="containsText" text="not at all">
      <formula>NOT(ISERROR(SEARCH("not at all",C26)))</formula>
    </cfRule>
    <cfRule type="containsText" dxfId="3751" priority="398" operator="containsText" text="partly">
      <formula>NOT(ISERROR(SEARCH("partly",C26)))</formula>
    </cfRule>
    <cfRule type="containsText" dxfId="3750" priority="399" operator="containsText" text="completely">
      <formula>NOT(ISERROR(SEARCH("completely",C26)))</formula>
    </cfRule>
  </conditionalFormatting>
  <conditionalFormatting sqref="C36">
    <cfRule type="containsText" dxfId="3749" priority="385" operator="containsText" text="no">
      <formula>NOT(ISERROR(SEARCH("no",C36)))</formula>
    </cfRule>
    <cfRule type="containsText" dxfId="3748" priority="386" operator="containsText" text="yes">
      <formula>NOT(ISERROR(SEARCH("yes",C36)))</formula>
    </cfRule>
    <cfRule type="containsText" dxfId="3747" priority="387" operator="containsText" text="not at all">
      <formula>NOT(ISERROR(SEARCH("not at all",C36)))</formula>
    </cfRule>
    <cfRule type="containsText" dxfId="3746" priority="388" operator="containsText" text="partly">
      <formula>NOT(ISERROR(SEARCH("partly",C36)))</formula>
    </cfRule>
    <cfRule type="containsText" dxfId="3745" priority="389" operator="containsText" text="completely">
      <formula>NOT(ISERROR(SEARCH("completely",C36)))</formula>
    </cfRule>
  </conditionalFormatting>
  <conditionalFormatting sqref="C48">
    <cfRule type="containsText" dxfId="3744" priority="375" operator="containsText" text="no">
      <formula>NOT(ISERROR(SEARCH("no",C48)))</formula>
    </cfRule>
    <cfRule type="containsText" dxfId="3743" priority="376" operator="containsText" text="yes">
      <formula>NOT(ISERROR(SEARCH("yes",C48)))</formula>
    </cfRule>
    <cfRule type="containsText" dxfId="3742" priority="377" operator="containsText" text="not at all">
      <formula>NOT(ISERROR(SEARCH("not at all",C48)))</formula>
    </cfRule>
    <cfRule type="containsText" dxfId="3741" priority="378" operator="containsText" text="partly">
      <formula>NOT(ISERROR(SEARCH("partly",C48)))</formula>
    </cfRule>
    <cfRule type="containsText" dxfId="3740" priority="379" operator="containsText" text="completely">
      <formula>NOT(ISERROR(SEARCH("completely",C48)))</formula>
    </cfRule>
  </conditionalFormatting>
  <conditionalFormatting sqref="C50:C52">
    <cfRule type="containsText" dxfId="3739" priority="355" operator="containsText" text="no">
      <formula>NOT(ISERROR(SEARCH("no",C50)))</formula>
    </cfRule>
    <cfRule type="containsText" dxfId="3738" priority="356" operator="containsText" text="yes">
      <formula>NOT(ISERROR(SEARCH("yes",C50)))</formula>
    </cfRule>
    <cfRule type="containsText" dxfId="3737" priority="357" operator="containsText" text="not at all">
      <formula>NOT(ISERROR(SEARCH("not at all",C50)))</formula>
    </cfRule>
    <cfRule type="containsText" dxfId="3736" priority="358" operator="containsText" text="partly">
      <formula>NOT(ISERROR(SEARCH("partly",C50)))</formula>
    </cfRule>
    <cfRule type="containsText" dxfId="3735" priority="359" operator="containsText" text="completely">
      <formula>NOT(ISERROR(SEARCH("completely",C50)))</formula>
    </cfRule>
  </conditionalFormatting>
  <conditionalFormatting sqref="E55:G1048576">
    <cfRule type="containsText" dxfId="3734" priority="316" operator="containsText" text="social norms">
      <formula>NOT(ISERROR(SEARCH("social norms",E55)))</formula>
    </cfRule>
    <cfRule type="expression" dxfId="3733" priority="317">
      <formula>"social norms &amp; practices"</formula>
    </cfRule>
  </conditionalFormatting>
  <conditionalFormatting sqref="C47">
    <cfRule type="containsText" dxfId="3732" priority="253" operator="containsText" text="no">
      <formula>NOT(ISERROR(SEARCH("no",C47)))</formula>
    </cfRule>
    <cfRule type="containsText" dxfId="3731" priority="254" operator="containsText" text="yes">
      <formula>NOT(ISERROR(SEARCH("yes",C47)))</formula>
    </cfRule>
    <cfRule type="containsText" dxfId="3730" priority="255" operator="containsText" text="not at all">
      <formula>NOT(ISERROR(SEARCH("not at all",C47)))</formula>
    </cfRule>
    <cfRule type="containsText" dxfId="3729" priority="256" operator="containsText" text="partly">
      <formula>NOT(ISERROR(SEARCH("partly",C47)))</formula>
    </cfRule>
    <cfRule type="containsText" dxfId="3728" priority="257" operator="containsText" text="completely">
      <formula>NOT(ISERROR(SEARCH("completely",C47)))</formula>
    </cfRule>
  </conditionalFormatting>
  <conditionalFormatting sqref="D9">
    <cfRule type="containsText" dxfId="3727" priority="228" operator="containsText" text="no">
      <formula>NOT(ISERROR(SEARCH("no",D9)))</formula>
    </cfRule>
    <cfRule type="containsText" dxfId="3726" priority="229" operator="containsText" text="yes">
      <formula>NOT(ISERROR(SEARCH("yes",D9)))</formula>
    </cfRule>
    <cfRule type="containsText" dxfId="3725" priority="230" operator="containsText" text="not at all">
      <formula>NOT(ISERROR(SEARCH("not at all",D9)))</formula>
    </cfRule>
    <cfRule type="containsText" dxfId="3724" priority="231" operator="containsText" text="partly">
      <formula>NOT(ISERROR(SEARCH("partly",D9)))</formula>
    </cfRule>
    <cfRule type="containsText" dxfId="3723" priority="232" operator="containsText" text="completely">
      <formula>NOT(ISERROR(SEARCH("completely",D9)))</formula>
    </cfRule>
  </conditionalFormatting>
  <conditionalFormatting sqref="C9">
    <cfRule type="containsText" dxfId="3722" priority="223" operator="containsText" text="no">
      <formula>NOT(ISERROR(SEARCH("no",C9)))</formula>
    </cfRule>
    <cfRule type="containsText" dxfId="3721" priority="224" operator="containsText" text="yes">
      <formula>NOT(ISERROR(SEARCH("yes",C9)))</formula>
    </cfRule>
    <cfRule type="containsText" dxfId="3720" priority="225" operator="containsText" text="not at all">
      <formula>NOT(ISERROR(SEARCH("not at all",C9)))</formula>
    </cfRule>
    <cfRule type="containsText" dxfId="3719" priority="226" operator="containsText" text="partly">
      <formula>NOT(ISERROR(SEARCH("partly",C9)))</formula>
    </cfRule>
    <cfRule type="containsText" dxfId="3718" priority="227" operator="containsText" text="completely">
      <formula>NOT(ISERROR(SEARCH("completely",C9)))</formula>
    </cfRule>
  </conditionalFormatting>
  <conditionalFormatting sqref="C3">
    <cfRule type="containsText" dxfId="3717" priority="208" operator="containsText" text="no">
      <formula>NOT(ISERROR(SEARCH("no",C3)))</formula>
    </cfRule>
    <cfRule type="containsText" dxfId="3716" priority="209" operator="containsText" text="yes">
      <formula>NOT(ISERROR(SEARCH("yes",C3)))</formula>
    </cfRule>
    <cfRule type="containsText" dxfId="3715" priority="210" operator="containsText" text="not at all">
      <formula>NOT(ISERROR(SEARCH("not at all",C3)))</formula>
    </cfRule>
    <cfRule type="containsText" dxfId="3714" priority="211" operator="containsText" text="partly">
      <formula>NOT(ISERROR(SEARCH("partly",C3)))</formula>
    </cfRule>
    <cfRule type="containsText" dxfId="3713" priority="212" operator="containsText" text="completely">
      <formula>NOT(ISERROR(SEARCH("completely",C3)))</formula>
    </cfRule>
  </conditionalFormatting>
  <conditionalFormatting sqref="C22">
    <cfRule type="containsText" dxfId="3712" priority="198" operator="containsText" text="no">
      <formula>NOT(ISERROR(SEARCH("no",C22)))</formula>
    </cfRule>
    <cfRule type="containsText" dxfId="3711" priority="199" operator="containsText" text="yes">
      <formula>NOT(ISERROR(SEARCH("yes",C22)))</formula>
    </cfRule>
    <cfRule type="containsText" dxfId="3710" priority="200" operator="containsText" text="not at all">
      <formula>NOT(ISERROR(SEARCH("not at all",C22)))</formula>
    </cfRule>
    <cfRule type="containsText" dxfId="3709" priority="201" operator="containsText" text="partly">
      <formula>NOT(ISERROR(SEARCH("partly",C22)))</formula>
    </cfRule>
    <cfRule type="containsText" dxfId="3708" priority="202" operator="containsText" text="completely">
      <formula>NOT(ISERROR(SEARCH("completely",C22)))</formula>
    </cfRule>
  </conditionalFormatting>
  <conditionalFormatting sqref="C35">
    <cfRule type="containsText" dxfId="3707" priority="178" operator="containsText" text="no">
      <formula>NOT(ISERROR(SEARCH("no",C35)))</formula>
    </cfRule>
    <cfRule type="containsText" dxfId="3706" priority="179" operator="containsText" text="yes">
      <formula>NOT(ISERROR(SEARCH("yes",C35)))</formula>
    </cfRule>
    <cfRule type="containsText" dxfId="3705" priority="180" operator="containsText" text="not at all">
      <formula>NOT(ISERROR(SEARCH("not at all",C35)))</formula>
    </cfRule>
    <cfRule type="containsText" dxfId="3704" priority="181" operator="containsText" text="partly">
      <formula>NOT(ISERROR(SEARCH("partly",C35)))</formula>
    </cfRule>
    <cfRule type="containsText" dxfId="3703" priority="182" operator="containsText" text="completely">
      <formula>NOT(ISERROR(SEARCH("completely",C35)))</formula>
    </cfRule>
  </conditionalFormatting>
  <conditionalFormatting sqref="C54">
    <cfRule type="containsText" dxfId="3702" priority="168" operator="containsText" text="no">
      <formula>NOT(ISERROR(SEARCH("no",C54)))</formula>
    </cfRule>
    <cfRule type="containsText" dxfId="3701" priority="169" operator="containsText" text="yes">
      <formula>NOT(ISERROR(SEARCH("yes",C54)))</formula>
    </cfRule>
    <cfRule type="containsText" dxfId="3700" priority="170" operator="containsText" text="not at all">
      <formula>NOT(ISERROR(SEARCH("not at all",C54)))</formula>
    </cfRule>
    <cfRule type="containsText" dxfId="3699" priority="171" operator="containsText" text="partly">
      <formula>NOT(ISERROR(SEARCH("partly",C54)))</formula>
    </cfRule>
    <cfRule type="containsText" dxfId="3698" priority="172" operator="containsText" text="completely">
      <formula>NOT(ISERROR(SEARCH("completely",C54)))</formula>
    </cfRule>
  </conditionalFormatting>
  <conditionalFormatting sqref="C53">
    <cfRule type="containsText" dxfId="3697" priority="163" operator="containsText" text="no">
      <formula>NOT(ISERROR(SEARCH("no",C53)))</formula>
    </cfRule>
    <cfRule type="containsText" dxfId="3696" priority="164" operator="containsText" text="yes">
      <formula>NOT(ISERROR(SEARCH("yes",C53)))</formula>
    </cfRule>
    <cfRule type="containsText" dxfId="3695" priority="165" operator="containsText" text="not at all">
      <formula>NOT(ISERROR(SEARCH("not at all",C53)))</formula>
    </cfRule>
    <cfRule type="containsText" dxfId="3694" priority="166" operator="containsText" text="partly">
      <formula>NOT(ISERROR(SEARCH("partly",C53)))</formula>
    </cfRule>
    <cfRule type="containsText" dxfId="3693" priority="167" operator="containsText" text="completely">
      <formula>NOT(ISERROR(SEARCH("completely",C53)))</formula>
    </cfRule>
  </conditionalFormatting>
  <conditionalFormatting sqref="C24">
    <cfRule type="containsText" dxfId="3692" priority="158" operator="containsText" text="no">
      <formula>NOT(ISERROR(SEARCH("no",C24)))</formula>
    </cfRule>
    <cfRule type="containsText" dxfId="3691" priority="159" operator="containsText" text="yes">
      <formula>NOT(ISERROR(SEARCH("yes",C24)))</formula>
    </cfRule>
    <cfRule type="containsText" dxfId="3690" priority="160" operator="containsText" text="not at all">
      <formula>NOT(ISERROR(SEARCH("not at all",C24)))</formula>
    </cfRule>
    <cfRule type="containsText" dxfId="3689" priority="161" operator="containsText" text="partly">
      <formula>NOT(ISERROR(SEARCH("partly",C24)))</formula>
    </cfRule>
    <cfRule type="containsText" dxfId="3688" priority="162" operator="containsText" text="completely">
      <formula>NOT(ISERROR(SEARCH("completely",C24)))</formula>
    </cfRule>
  </conditionalFormatting>
  <conditionalFormatting sqref="F3:F6">
    <cfRule type="containsText" dxfId="3687" priority="83" operator="containsText" text="UTILIZATION">
      <formula>NOT(ISERROR(SEARCH(("UTILIZATION"),(F3))))</formula>
    </cfRule>
  </conditionalFormatting>
  <conditionalFormatting sqref="F3:F6">
    <cfRule type="containsText" dxfId="3686" priority="84" operator="containsText" text="service delivery">
      <formula>NOT(ISERROR(SEARCH(("service delivery"),(F3))))</formula>
    </cfRule>
  </conditionalFormatting>
  <conditionalFormatting sqref="F3:F6">
    <cfRule type="containsText" dxfId="3685" priority="85" operator="containsText" text="workforce">
      <formula>NOT(ISERROR(SEARCH(("workforce"),(F3))))</formula>
    </cfRule>
  </conditionalFormatting>
  <conditionalFormatting sqref="F3:F6">
    <cfRule type="containsText" dxfId="3684" priority="86" operator="containsText" text="leadership &amp; governance">
      <formula>NOT(ISERROR(SEARCH(("leadership &amp; governance"),(F3))))</formula>
    </cfRule>
  </conditionalFormatting>
  <conditionalFormatting sqref="F3:F6">
    <cfRule type="containsText" dxfId="3683" priority="87" operator="containsText" text="service delivery mechansims">
      <formula>NOT(ISERROR(SEARCH(("service delivery mechansims"),(F3))))</formula>
    </cfRule>
  </conditionalFormatting>
  <conditionalFormatting sqref="F3:F6">
    <cfRule type="containsText" dxfId="3682" priority="88" operator="containsText" text="financing">
      <formula>NOT(ISERROR(SEARCH(("financing"),(F3))))</formula>
    </cfRule>
  </conditionalFormatting>
  <conditionalFormatting sqref="F3:F6">
    <cfRule type="containsText" dxfId="3681" priority="89" operator="containsText" text="information systems">
      <formula>NOT(ISERROR(SEARCH(("information systems"),(F3))))</formula>
    </cfRule>
  </conditionalFormatting>
  <conditionalFormatting sqref="F3:F6">
    <cfRule type="containsText" dxfId="3680" priority="90" operator="containsText" text="knowledge">
      <formula>NOT(ISERROR(SEARCH(("knowledge"),(F3))))</formula>
    </cfRule>
  </conditionalFormatting>
  <conditionalFormatting sqref="F3:F6">
    <cfRule type="containsText" dxfId="3679" priority="91" operator="containsText" text="coordination">
      <formula>NOT(ISERROR(SEARCH(("coordination"),(F3))))</formula>
    </cfRule>
  </conditionalFormatting>
  <conditionalFormatting sqref="F3:F6">
    <cfRule type="containsText" dxfId="3678" priority="82" operator="containsText" text="social norms">
      <formula>NOT(ISERROR(SEARCH("social norms",F3)))</formula>
    </cfRule>
  </conditionalFormatting>
  <conditionalFormatting sqref="F3:F6">
    <cfRule type="containsText" dxfId="3677" priority="77" operator="containsText" text="no">
      <formula>NOT(ISERROR(SEARCH("no",F3)))</formula>
    </cfRule>
    <cfRule type="containsText" dxfId="3676" priority="78" operator="containsText" text="yes">
      <formula>NOT(ISERROR(SEARCH("yes",F3)))</formula>
    </cfRule>
    <cfRule type="containsText" dxfId="3675" priority="79" operator="containsText" text="not at all">
      <formula>NOT(ISERROR(SEARCH("not at all",F3)))</formula>
    </cfRule>
    <cfRule type="containsText" dxfId="3674" priority="80" operator="containsText" text="partly">
      <formula>NOT(ISERROR(SEARCH("partly",F3)))</formula>
    </cfRule>
    <cfRule type="containsText" dxfId="3673" priority="81" operator="containsText" text="completely">
      <formula>NOT(ISERROR(SEARCH("completely",F3)))</formula>
    </cfRule>
  </conditionalFormatting>
  <conditionalFormatting sqref="F22:F36">
    <cfRule type="containsText" dxfId="3672" priority="51" operator="containsText" text="service delivery mechansims">
      <formula>NOT(ISERROR(SEARCH(("service delivery mechansims"),(F22))))</formula>
    </cfRule>
  </conditionalFormatting>
  <conditionalFormatting sqref="F22:F36">
    <cfRule type="containsText" dxfId="3671" priority="43" operator="containsText" text="UTILIZATION">
      <formula>NOT(ISERROR(SEARCH(("UTILIZATION"),(F22))))</formula>
    </cfRule>
  </conditionalFormatting>
  <conditionalFormatting sqref="F22:F36">
    <cfRule type="containsText" dxfId="3670" priority="44" operator="containsText" text="service delivery">
      <formula>NOT(ISERROR(SEARCH(("service delivery"),(F22))))</formula>
    </cfRule>
  </conditionalFormatting>
  <conditionalFormatting sqref="F22:F36">
    <cfRule type="containsText" dxfId="3669" priority="45" operator="containsText" text="workforce">
      <formula>NOT(ISERROR(SEARCH(("workforce"),(F22))))</formula>
    </cfRule>
  </conditionalFormatting>
  <conditionalFormatting sqref="F22:F36">
    <cfRule type="containsText" dxfId="3668" priority="46" operator="containsText" text="leadership &amp; governance">
      <formula>NOT(ISERROR(SEARCH(("leadership &amp; governance"),(F22))))</formula>
    </cfRule>
  </conditionalFormatting>
  <conditionalFormatting sqref="F22:F36">
    <cfRule type="containsText" dxfId="3667" priority="47" operator="containsText" text="financing">
      <formula>NOT(ISERROR(SEARCH(("financing"),(F22))))</formula>
    </cfRule>
  </conditionalFormatting>
  <conditionalFormatting sqref="F22:F36">
    <cfRule type="containsText" dxfId="3666" priority="48" operator="containsText" text="information systems">
      <formula>NOT(ISERROR(SEARCH(("information systems"),(F22))))</formula>
    </cfRule>
  </conditionalFormatting>
  <conditionalFormatting sqref="F22:F36">
    <cfRule type="containsText" dxfId="3665" priority="49" operator="containsText" text="knowledge">
      <formula>NOT(ISERROR(SEARCH(("knowledge"),(F22))))</formula>
    </cfRule>
  </conditionalFormatting>
  <conditionalFormatting sqref="F22:F36">
    <cfRule type="containsText" dxfId="3664" priority="50" operator="containsText" text="coordination">
      <formula>NOT(ISERROR(SEARCH(("coordination"),(F22))))</formula>
    </cfRule>
  </conditionalFormatting>
  <conditionalFormatting sqref="F22:F36">
    <cfRule type="containsText" dxfId="3663" priority="42" operator="containsText" text="social norms">
      <formula>NOT(ISERROR(SEARCH("social norms",F22)))</formula>
    </cfRule>
  </conditionalFormatting>
  <conditionalFormatting sqref="F39">
    <cfRule type="containsText" dxfId="3662" priority="41" operator="containsText" text="service delivery mechansims">
      <formula>NOT(ISERROR(SEARCH(("service delivery mechansims"),(F39))))</formula>
    </cfRule>
  </conditionalFormatting>
  <conditionalFormatting sqref="F39">
    <cfRule type="containsText" dxfId="3661" priority="33" operator="containsText" text="UTILIZATION">
      <formula>NOT(ISERROR(SEARCH(("UTILIZATION"),(F39))))</formula>
    </cfRule>
  </conditionalFormatting>
  <conditionalFormatting sqref="F39">
    <cfRule type="containsText" dxfId="3660" priority="34" operator="containsText" text="service delivery">
      <formula>NOT(ISERROR(SEARCH(("service delivery"),(F39))))</formula>
    </cfRule>
  </conditionalFormatting>
  <conditionalFormatting sqref="F39">
    <cfRule type="containsText" dxfId="3659" priority="35" operator="containsText" text="workforce">
      <formula>NOT(ISERROR(SEARCH(("workforce"),(F39))))</formula>
    </cfRule>
  </conditionalFormatting>
  <conditionalFormatting sqref="F39">
    <cfRule type="containsText" dxfId="3658" priority="36" operator="containsText" text="leadership &amp; governance">
      <formula>NOT(ISERROR(SEARCH(("leadership &amp; governance"),(F39))))</formula>
    </cfRule>
  </conditionalFormatting>
  <conditionalFormatting sqref="F39">
    <cfRule type="containsText" dxfId="3657" priority="37" operator="containsText" text="financing">
      <formula>NOT(ISERROR(SEARCH(("financing"),(F39))))</formula>
    </cfRule>
  </conditionalFormatting>
  <conditionalFormatting sqref="F39">
    <cfRule type="containsText" dxfId="3656" priority="38" operator="containsText" text="information systems">
      <formula>NOT(ISERROR(SEARCH(("information systems"),(F39))))</formula>
    </cfRule>
  </conditionalFormatting>
  <conditionalFormatting sqref="F39">
    <cfRule type="containsText" dxfId="3655" priority="39" operator="containsText" text="knowledge">
      <formula>NOT(ISERROR(SEARCH(("knowledge"),(F39))))</formula>
    </cfRule>
  </conditionalFormatting>
  <conditionalFormatting sqref="F39">
    <cfRule type="containsText" dxfId="3654" priority="40" operator="containsText" text="coordination">
      <formula>NOT(ISERROR(SEARCH(("coordination"),(F39))))</formula>
    </cfRule>
  </conditionalFormatting>
  <conditionalFormatting sqref="F39">
    <cfRule type="containsText" dxfId="3653" priority="32" operator="containsText" text="social norms">
      <formula>NOT(ISERROR(SEARCH("social norms",F39)))</formula>
    </cfRule>
  </conditionalFormatting>
  <conditionalFormatting sqref="F50:F54">
    <cfRule type="containsText" dxfId="3652" priority="13" operator="containsText" text="UTILIZATION">
      <formula>NOT(ISERROR(SEARCH(("UTILIZATION"),(F50))))</formula>
    </cfRule>
  </conditionalFormatting>
  <conditionalFormatting sqref="F50:F54">
    <cfRule type="containsText" dxfId="3651" priority="14" operator="containsText" text="service delivery">
      <formula>NOT(ISERROR(SEARCH(("service delivery"),(F50))))</formula>
    </cfRule>
  </conditionalFormatting>
  <conditionalFormatting sqref="F50:F54">
    <cfRule type="containsText" dxfId="3650" priority="15" operator="containsText" text="workforce">
      <formula>NOT(ISERROR(SEARCH(("workforce"),(F50))))</formula>
    </cfRule>
  </conditionalFormatting>
  <conditionalFormatting sqref="F50:F54">
    <cfRule type="containsText" dxfId="3649" priority="16" operator="containsText" text="leadership &amp; governance">
      <formula>NOT(ISERROR(SEARCH(("leadership &amp; governance"),(F50))))</formula>
    </cfRule>
  </conditionalFormatting>
  <conditionalFormatting sqref="F50:F54">
    <cfRule type="containsText" dxfId="3648" priority="17" operator="containsText" text="service delivery mechansims">
      <formula>NOT(ISERROR(SEARCH(("service delivery mechansims"),(F50))))</formula>
    </cfRule>
  </conditionalFormatting>
  <conditionalFormatting sqref="F50:F54">
    <cfRule type="containsText" dxfId="3647" priority="18" operator="containsText" text="financing">
      <formula>NOT(ISERROR(SEARCH(("financing"),(F50))))</formula>
    </cfRule>
  </conditionalFormatting>
  <conditionalFormatting sqref="F50:F54">
    <cfRule type="containsText" dxfId="3646" priority="19" operator="containsText" text="information systems">
      <formula>NOT(ISERROR(SEARCH(("information systems"),(F50))))</formula>
    </cfRule>
  </conditionalFormatting>
  <conditionalFormatting sqref="F50:F54">
    <cfRule type="containsText" dxfId="3645" priority="20" operator="containsText" text="knowledge">
      <formula>NOT(ISERROR(SEARCH(("knowledge"),(F50))))</formula>
    </cfRule>
  </conditionalFormatting>
  <conditionalFormatting sqref="F50:F54">
    <cfRule type="containsText" dxfId="3644" priority="21" operator="containsText" text="coordination">
      <formula>NOT(ISERROR(SEARCH(("coordination"),(F50))))</formula>
    </cfRule>
  </conditionalFormatting>
  <conditionalFormatting sqref="F50:F54">
    <cfRule type="containsText" dxfId="3643" priority="12" operator="containsText" text="social norms">
      <formula>NOT(ISERROR(SEARCH("social norms",F50)))</formula>
    </cfRule>
  </conditionalFormatting>
  <conditionalFormatting sqref="F50:F54">
    <cfRule type="containsText" dxfId="3642" priority="7" operator="containsText" text="no">
      <formula>NOT(ISERROR(SEARCH("no",F50)))</formula>
    </cfRule>
    <cfRule type="containsText" dxfId="3641" priority="8" operator="containsText" text="yes">
      <formula>NOT(ISERROR(SEARCH("yes",F50)))</formula>
    </cfRule>
    <cfRule type="containsText" dxfId="3640" priority="9" operator="containsText" text="not at all">
      <formula>NOT(ISERROR(SEARCH("not at all",F50)))</formula>
    </cfRule>
    <cfRule type="containsText" dxfId="3639" priority="10" operator="containsText" text="partly">
      <formula>NOT(ISERROR(SEARCH("partly",F50)))</formula>
    </cfRule>
    <cfRule type="containsText" dxfId="3638" priority="11" operator="containsText" text="completely">
      <formula>NOT(ISERROR(SEARCH("completely",F50)))</formula>
    </cfRule>
  </conditionalFormatting>
  <conditionalFormatting sqref="C1:D1048576">
    <cfRule type="containsText" dxfId="3637" priority="1" operator="containsText" text="No">
      <formula>NOT(ISERROR(SEARCH("No",C1)))</formula>
    </cfRule>
    <cfRule type="containsText" dxfId="3636" priority="2" operator="containsText" text="Not at all">
      <formula>NOT(ISERROR(SEARCH("Not at all",C1)))</formula>
    </cfRule>
    <cfRule type="containsText" dxfId="3635" priority="3" operator="containsText" text="Slightly">
      <formula>NOT(ISERROR(SEARCH("Slightly",C1)))</formula>
    </cfRule>
    <cfRule type="containsText" dxfId="3634" priority="4" operator="containsText" text="Mostly">
      <formula>NOT(ISERROR(SEARCH("Mostly",C1)))</formula>
    </cfRule>
    <cfRule type="containsText" dxfId="3633" priority="5" operator="containsText" text="Yes">
      <formula>NOT(ISERROR(SEARCH("Yes",C1)))</formula>
    </cfRule>
    <cfRule type="containsText" dxfId="3632" priority="6" operator="containsText" text="Completely">
      <formula>NOT(ISERROR(SEARCH("Completely",C1)))</formula>
    </cfRule>
  </conditionalFormatting>
  <dataValidations count="5">
    <dataValidation type="list" allowBlank="1" showErrorMessage="1" sqref="H279:I489" xr:uid="{00000000-0002-0000-0100-000000000000}">
      <formula1>KEYALT</formula1>
    </dataValidation>
    <dataValidation type="list" allowBlank="1" showInputMessage="1" showErrorMessage="1" sqref="C22:C24 F50:F54 C50:C54 C3 C9:D20 C26:C36" xr:uid="{00000000-0002-0000-0100-000001000000}">
      <formula1>$J$5:$J$8</formula1>
    </dataValidation>
    <dataValidation type="list" allowBlank="1" showErrorMessage="1" sqref="F3:F6 H101:I278 F50:F54 F9:G20 F39:F48 F22:F36" xr:uid="{00000000-0002-0000-0100-000002000000}">
      <formula1>#REF!</formula1>
    </dataValidation>
    <dataValidation type="list" allowBlank="1" showInputMessage="1" showErrorMessage="1" sqref="C4:D6 C39:D48" xr:uid="{00000000-0002-0000-0100-000003000000}">
      <formula1>$K$5:$K$6</formula1>
    </dataValidation>
    <dataValidation type="list" allowBlank="1" sqref="E55:G265" xr:uid="{00000000-0002-0000-0100-000004000000}">
      <formula1>#REF!</formula1>
    </dataValidation>
  </dataValidations>
  <pageMargins left="0.7" right="0.7" top="0.75" bottom="0.75" header="0.3" footer="0.3"/>
  <pageSetup scale="98" orientation="landscape" r:id="rId1"/>
  <colBreaks count="1" manualBreakCount="1">
    <brk id="7"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5"/>
  <sheetViews>
    <sheetView zoomScale="85" zoomScaleNormal="85" workbookViewId="0">
      <selection activeCell="T7" sqref="T7"/>
    </sheetView>
  </sheetViews>
  <sheetFormatPr defaultColWidth="8.88671875" defaultRowHeight="13.2" x14ac:dyDescent="0.25"/>
  <cols>
    <col min="1"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45"/>
  <sheetViews>
    <sheetView zoomScale="70" zoomScaleNormal="70" workbookViewId="0">
      <selection activeCell="U9" sqref="U9"/>
    </sheetView>
  </sheetViews>
  <sheetFormatPr defaultColWidth="8.88671875" defaultRowHeight="13.2" x14ac:dyDescent="0.25"/>
  <cols>
    <col min="1"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45"/>
  <sheetViews>
    <sheetView zoomScale="70" zoomScaleNormal="70" workbookViewId="0">
      <selection activeCell="S16" sqref="S16"/>
    </sheetView>
  </sheetViews>
  <sheetFormatPr defaultColWidth="8.88671875" defaultRowHeight="13.2" x14ac:dyDescent="0.25"/>
  <cols>
    <col min="1" max="23" width="8.88671875" style="235"/>
    <col min="24" max="24" width="29.44140625" style="235" customWidth="1"/>
    <col min="25"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X45"/>
  <sheetViews>
    <sheetView zoomScale="70" zoomScaleNormal="70" workbookViewId="0">
      <selection activeCell="U14" sqref="U14"/>
    </sheetView>
  </sheetViews>
  <sheetFormatPr defaultColWidth="8.88671875" defaultRowHeight="13.2" x14ac:dyDescent="0.25"/>
  <cols>
    <col min="1" max="16384" width="8.88671875" style="235"/>
  </cols>
  <sheetData>
    <row r="1" spans="1:24"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row>
    <row r="2" spans="1:24"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row>
    <row r="3" spans="1:24"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34"/>
    </row>
    <row r="4" spans="1:24"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34"/>
    </row>
    <row r="5" spans="1:24"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row>
    <row r="6" spans="1:24" x14ac:dyDescent="0.25">
      <c r="A6" s="234"/>
      <c r="B6" s="234"/>
      <c r="C6" s="234"/>
      <c r="D6" s="234"/>
      <c r="E6" s="234"/>
      <c r="F6" s="234"/>
      <c r="G6" s="234"/>
      <c r="H6" s="234"/>
      <c r="I6" s="234"/>
      <c r="J6" s="234"/>
      <c r="K6" s="234"/>
      <c r="L6" s="234"/>
      <c r="M6" s="234"/>
      <c r="N6" s="234"/>
      <c r="O6" s="234"/>
      <c r="P6" s="234"/>
      <c r="Q6" s="234"/>
      <c r="R6" s="234"/>
      <c r="S6" s="234"/>
      <c r="T6" s="234"/>
      <c r="U6" s="234"/>
      <c r="V6" s="234"/>
      <c r="W6" s="234"/>
      <c r="X6" s="234"/>
    </row>
    <row r="7" spans="1:24" x14ac:dyDescent="0.2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x14ac:dyDescent="0.25">
      <c r="A8" s="234"/>
      <c r="B8" s="234"/>
      <c r="C8" s="234"/>
      <c r="D8" s="234"/>
      <c r="E8" s="234"/>
      <c r="F8" s="234"/>
      <c r="G8" s="234"/>
      <c r="H8" s="234"/>
      <c r="I8" s="234"/>
      <c r="J8" s="234"/>
      <c r="K8" s="234"/>
      <c r="L8" s="234"/>
      <c r="M8" s="234"/>
      <c r="N8" s="234"/>
      <c r="O8" s="234"/>
      <c r="P8" s="234"/>
      <c r="Q8" s="234"/>
      <c r="R8" s="234"/>
      <c r="S8" s="234"/>
      <c r="T8" s="234"/>
      <c r="U8" s="234"/>
      <c r="V8" s="234"/>
      <c r="W8" s="234"/>
      <c r="X8" s="234"/>
    </row>
    <row r="9" spans="1:24" x14ac:dyDescent="0.25">
      <c r="A9" s="234"/>
      <c r="B9" s="234"/>
      <c r="C9" s="234"/>
      <c r="D9" s="234"/>
      <c r="E9" s="234"/>
      <c r="F9" s="234"/>
      <c r="G9" s="234"/>
      <c r="H9" s="234"/>
      <c r="I9" s="234"/>
      <c r="J9" s="234"/>
      <c r="K9" s="234"/>
      <c r="L9" s="234"/>
      <c r="M9" s="234"/>
      <c r="N9" s="234"/>
      <c r="O9" s="234"/>
      <c r="P9" s="234"/>
      <c r="Q9" s="234"/>
      <c r="R9" s="234"/>
      <c r="S9" s="234"/>
      <c r="T9" s="234"/>
      <c r="U9" s="234"/>
      <c r="V9" s="234"/>
      <c r="W9" s="234"/>
      <c r="X9" s="234"/>
    </row>
    <row r="10" spans="1:24" x14ac:dyDescent="0.25">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x14ac:dyDescent="0.2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x14ac:dyDescent="0.2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row>
    <row r="13" spans="1:24" x14ac:dyDescent="0.2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row>
    <row r="14" spans="1:24" x14ac:dyDescent="0.25">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row>
    <row r="15" spans="1:24" x14ac:dyDescent="0.25">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row>
    <row r="16" spans="1:24" x14ac:dyDescent="0.25">
      <c r="A16" s="234"/>
      <c r="B16" s="234"/>
      <c r="C16" s="234"/>
      <c r="D16" s="234"/>
      <c r="E16" s="234"/>
      <c r="F16" s="234"/>
      <c r="G16" s="234"/>
      <c r="H16" s="234"/>
      <c r="I16" s="234"/>
      <c r="J16" s="234"/>
      <c r="K16" s="234"/>
      <c r="L16" s="234"/>
      <c r="M16" s="234"/>
      <c r="N16" s="234"/>
      <c r="O16" s="234"/>
      <c r="P16" s="234"/>
      <c r="Q16" s="234"/>
      <c r="R16" s="234"/>
      <c r="S16" s="234"/>
      <c r="T16" s="234"/>
      <c r="U16" s="234"/>
      <c r="V16" s="234"/>
      <c r="W16" s="234"/>
      <c r="X16" s="234"/>
    </row>
    <row r="17" spans="1:24" x14ac:dyDescent="0.25">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row>
    <row r="18" spans="1:24" x14ac:dyDescent="0.2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row>
    <row r="19" spans="1:24" x14ac:dyDescent="0.25">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row>
    <row r="20" spans="1:24"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row>
    <row r="21" spans="1:24"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row>
    <row r="22" spans="1:24"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row>
    <row r="23" spans="1:24"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row>
    <row r="24" spans="1:24"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row>
    <row r="25" spans="1:24"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row>
    <row r="26" spans="1:24"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row>
    <row r="27" spans="1:24"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row>
    <row r="29" spans="1:24"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row>
    <row r="30" spans="1:24"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row>
    <row r="31" spans="1:24"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row>
    <row r="32" spans="1:24"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row>
    <row r="33" spans="1:24"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row>
    <row r="34" spans="1:24"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4"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row>
    <row r="36" spans="1:24"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24"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24"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24"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24"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24"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24"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24"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row>
    <row r="44" spans="1:24"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row>
    <row r="45" spans="1:24"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68"/>
  <sheetViews>
    <sheetView zoomScale="80" zoomScaleNormal="80" workbookViewId="0"/>
  </sheetViews>
  <sheetFormatPr defaultColWidth="8.88671875" defaultRowHeight="13.8" x14ac:dyDescent="0.25"/>
  <cols>
    <col min="1" max="1" width="61.33203125" style="182" customWidth="1"/>
    <col min="2" max="2" width="137.109375" style="182" customWidth="1"/>
    <col min="3" max="3" width="12.109375" style="182" customWidth="1"/>
    <col min="4" max="16384" width="8.88671875" style="182"/>
  </cols>
  <sheetData>
    <row r="1" spans="1:2" x14ac:dyDescent="0.25">
      <c r="A1" s="236" t="s">
        <v>637</v>
      </c>
    </row>
    <row r="3" spans="1:2" x14ac:dyDescent="0.25">
      <c r="A3" s="237" t="s">
        <v>415</v>
      </c>
      <c r="B3" s="237" t="s">
        <v>416</v>
      </c>
    </row>
    <row r="4" spans="1:2" ht="41.4" x14ac:dyDescent="0.25">
      <c r="A4" s="239" t="s">
        <v>417</v>
      </c>
      <c r="B4" s="238" t="s">
        <v>418</v>
      </c>
    </row>
    <row r="5" spans="1:2" ht="27.6" x14ac:dyDescent="0.25">
      <c r="A5" s="239" t="s">
        <v>419</v>
      </c>
      <c r="B5" s="238" t="s">
        <v>422</v>
      </c>
    </row>
    <row r="6" spans="1:2" ht="23.25" customHeight="1" x14ac:dyDescent="0.25">
      <c r="A6" s="239" t="s">
        <v>420</v>
      </c>
      <c r="B6" s="238" t="s">
        <v>583</v>
      </c>
    </row>
    <row r="7" spans="1:2" ht="68.25" customHeight="1" x14ac:dyDescent="0.25">
      <c r="A7" s="239" t="s">
        <v>486</v>
      </c>
      <c r="B7" s="238" t="s">
        <v>582</v>
      </c>
    </row>
    <row r="8" spans="1:2" x14ac:dyDescent="0.25">
      <c r="A8" s="239" t="s">
        <v>521</v>
      </c>
      <c r="B8" s="241" t="s">
        <v>522</v>
      </c>
    </row>
    <row r="9" spans="1:2" x14ac:dyDescent="0.25">
      <c r="A9" s="239" t="s">
        <v>421</v>
      </c>
      <c r="B9" s="238" t="s">
        <v>584</v>
      </c>
    </row>
    <row r="10" spans="1:2" ht="27.6" x14ac:dyDescent="0.25">
      <c r="A10" s="239" t="s">
        <v>16</v>
      </c>
      <c r="B10" s="238" t="s">
        <v>585</v>
      </c>
    </row>
    <row r="11" spans="1:2" ht="27.6" x14ac:dyDescent="0.25">
      <c r="A11" s="239" t="s">
        <v>203</v>
      </c>
      <c r="B11" s="238" t="s">
        <v>586</v>
      </c>
    </row>
    <row r="12" spans="1:2" ht="84.45" customHeight="1" x14ac:dyDescent="0.25">
      <c r="A12" s="239" t="s">
        <v>423</v>
      </c>
      <c r="B12" s="238" t="s">
        <v>588</v>
      </c>
    </row>
    <row r="13" spans="1:2" ht="41.4" x14ac:dyDescent="0.25">
      <c r="A13" s="239" t="s">
        <v>424</v>
      </c>
      <c r="B13" s="238" t="s">
        <v>587</v>
      </c>
    </row>
    <row r="14" spans="1:2" ht="77.25" customHeight="1" x14ac:dyDescent="0.25">
      <c r="A14" s="239" t="s">
        <v>425</v>
      </c>
      <c r="B14" s="238" t="s">
        <v>589</v>
      </c>
    </row>
    <row r="15" spans="1:2" x14ac:dyDescent="0.25">
      <c r="A15" s="240" t="s">
        <v>426</v>
      </c>
      <c r="B15" s="238" t="s">
        <v>590</v>
      </c>
    </row>
    <row r="16" spans="1:2" ht="27.6" x14ac:dyDescent="0.25">
      <c r="A16" s="239" t="s">
        <v>28</v>
      </c>
      <c r="B16" s="238" t="s">
        <v>628</v>
      </c>
    </row>
    <row r="17" spans="1:2" ht="41.4" x14ac:dyDescent="0.25">
      <c r="A17" s="239" t="s">
        <v>49</v>
      </c>
      <c r="B17" s="241" t="s">
        <v>479</v>
      </c>
    </row>
    <row r="18" spans="1:2" ht="41.4" x14ac:dyDescent="0.25">
      <c r="A18" s="239" t="s">
        <v>427</v>
      </c>
      <c r="B18" s="238" t="s">
        <v>591</v>
      </c>
    </row>
    <row r="19" spans="1:2" ht="41.4" x14ac:dyDescent="0.25">
      <c r="A19" s="239" t="s">
        <v>428</v>
      </c>
      <c r="B19" s="238" t="s">
        <v>592</v>
      </c>
    </row>
    <row r="20" spans="1:2" ht="27.6" x14ac:dyDescent="0.25">
      <c r="A20" s="239" t="s">
        <v>429</v>
      </c>
      <c r="B20" s="238" t="s">
        <v>593</v>
      </c>
    </row>
    <row r="21" spans="1:2" ht="112.95" customHeight="1" x14ac:dyDescent="0.25">
      <c r="A21" s="239" t="s">
        <v>482</v>
      </c>
      <c r="B21" s="241" t="s">
        <v>581</v>
      </c>
    </row>
    <row r="22" spans="1:2" ht="27.6" x14ac:dyDescent="0.25">
      <c r="A22" s="239" t="s">
        <v>430</v>
      </c>
      <c r="B22" s="238" t="s">
        <v>594</v>
      </c>
    </row>
    <row r="23" spans="1:2" ht="59.7" customHeight="1" x14ac:dyDescent="0.25">
      <c r="A23" s="239" t="s">
        <v>431</v>
      </c>
      <c r="B23" s="238" t="s">
        <v>626</v>
      </c>
    </row>
    <row r="24" spans="1:2" ht="78.599999999999994" customHeight="1" x14ac:dyDescent="0.25">
      <c r="A24" s="239" t="s">
        <v>432</v>
      </c>
      <c r="B24" s="238" t="s">
        <v>595</v>
      </c>
    </row>
    <row r="25" spans="1:2" ht="39.75" customHeight="1" x14ac:dyDescent="0.25">
      <c r="A25" s="239" t="s">
        <v>433</v>
      </c>
      <c r="B25" s="238" t="s">
        <v>596</v>
      </c>
    </row>
    <row r="26" spans="1:2" ht="41.4" x14ac:dyDescent="0.25">
      <c r="A26" s="239" t="s">
        <v>475</v>
      </c>
      <c r="B26" s="241" t="s">
        <v>477</v>
      </c>
    </row>
    <row r="27" spans="1:2" ht="27.6" x14ac:dyDescent="0.25">
      <c r="A27" s="239" t="s">
        <v>434</v>
      </c>
      <c r="B27" s="238" t="s">
        <v>597</v>
      </c>
    </row>
    <row r="28" spans="1:2" ht="27.6" x14ac:dyDescent="0.25">
      <c r="A28" s="239" t="s">
        <v>435</v>
      </c>
      <c r="B28" s="238" t="s">
        <v>629</v>
      </c>
    </row>
    <row r="29" spans="1:2" ht="27.6" x14ac:dyDescent="0.25">
      <c r="A29" s="239" t="s">
        <v>436</v>
      </c>
      <c r="B29" s="238" t="s">
        <v>598</v>
      </c>
    </row>
    <row r="30" spans="1:2" ht="41.4" x14ac:dyDescent="0.25">
      <c r="A30" s="239" t="s">
        <v>437</v>
      </c>
      <c r="B30" s="238" t="s">
        <v>625</v>
      </c>
    </row>
    <row r="31" spans="1:2" ht="27.6" x14ac:dyDescent="0.25">
      <c r="A31" s="240" t="s">
        <v>438</v>
      </c>
      <c r="B31" s="238" t="s">
        <v>599</v>
      </c>
    </row>
    <row r="32" spans="1:2" ht="41.4" x14ac:dyDescent="0.25">
      <c r="A32" s="239" t="s">
        <v>439</v>
      </c>
      <c r="B32" s="238" t="s">
        <v>630</v>
      </c>
    </row>
    <row r="33" spans="1:2" ht="41.4" x14ac:dyDescent="0.25">
      <c r="A33" s="239" t="s">
        <v>440</v>
      </c>
      <c r="B33" s="238" t="s">
        <v>600</v>
      </c>
    </row>
    <row r="34" spans="1:2" ht="27.6" x14ac:dyDescent="0.25">
      <c r="A34" s="239" t="s">
        <v>441</v>
      </c>
      <c r="B34" s="238" t="s">
        <v>631</v>
      </c>
    </row>
    <row r="35" spans="1:2" ht="55.2" x14ac:dyDescent="0.25">
      <c r="A35" s="239" t="s">
        <v>442</v>
      </c>
      <c r="B35" s="238" t="s">
        <v>601</v>
      </c>
    </row>
    <row r="36" spans="1:2" x14ac:dyDescent="0.25">
      <c r="A36" s="239" t="s">
        <v>443</v>
      </c>
      <c r="B36" s="238" t="s">
        <v>624</v>
      </c>
    </row>
    <row r="37" spans="1:2" ht="27.6" x14ac:dyDescent="0.25">
      <c r="A37" s="239" t="s">
        <v>444</v>
      </c>
      <c r="B37" s="238" t="s">
        <v>602</v>
      </c>
    </row>
    <row r="38" spans="1:2" ht="73.5" customHeight="1" x14ac:dyDescent="0.25">
      <c r="A38" s="239" t="s">
        <v>201</v>
      </c>
      <c r="B38" s="238" t="s">
        <v>603</v>
      </c>
    </row>
    <row r="39" spans="1:2" ht="36" customHeight="1" x14ac:dyDescent="0.25">
      <c r="A39" s="239" t="s">
        <v>445</v>
      </c>
      <c r="B39" s="238" t="s">
        <v>604</v>
      </c>
    </row>
    <row r="40" spans="1:2" ht="27.6" x14ac:dyDescent="0.25">
      <c r="A40" s="239" t="s">
        <v>446</v>
      </c>
      <c r="B40" s="238" t="s">
        <v>605</v>
      </c>
    </row>
    <row r="41" spans="1:2" ht="72.75" customHeight="1" x14ac:dyDescent="0.25">
      <c r="A41" s="239" t="s">
        <v>447</v>
      </c>
      <c r="B41" s="238" t="s">
        <v>606</v>
      </c>
    </row>
    <row r="42" spans="1:2" ht="41.4" x14ac:dyDescent="0.25">
      <c r="A42" s="239" t="s">
        <v>448</v>
      </c>
      <c r="B42" s="238" t="s">
        <v>607</v>
      </c>
    </row>
    <row r="43" spans="1:2" ht="69" x14ac:dyDescent="0.25">
      <c r="A43" s="239" t="s">
        <v>449</v>
      </c>
      <c r="B43" s="238" t="s">
        <v>450</v>
      </c>
    </row>
    <row r="44" spans="1:2" ht="27.6" x14ac:dyDescent="0.25">
      <c r="A44" s="239" t="s">
        <v>451</v>
      </c>
      <c r="B44" s="238" t="s">
        <v>632</v>
      </c>
    </row>
    <row r="45" spans="1:2" ht="62.25" customHeight="1" x14ac:dyDescent="0.25">
      <c r="A45" s="239" t="s">
        <v>452</v>
      </c>
      <c r="B45" s="238" t="s">
        <v>453</v>
      </c>
    </row>
    <row r="46" spans="1:2" ht="27.6" x14ac:dyDescent="0.25">
      <c r="A46" s="239" t="s">
        <v>485</v>
      </c>
      <c r="B46" s="241" t="s">
        <v>520</v>
      </c>
    </row>
    <row r="47" spans="1:2" ht="27.6" x14ac:dyDescent="0.25">
      <c r="A47" s="239" t="s">
        <v>454</v>
      </c>
      <c r="B47" s="238" t="s">
        <v>608</v>
      </c>
    </row>
    <row r="48" spans="1:2" ht="27.6" x14ac:dyDescent="0.25">
      <c r="A48" s="239" t="s">
        <v>455</v>
      </c>
      <c r="B48" s="238" t="s">
        <v>609</v>
      </c>
    </row>
    <row r="49" spans="1:2" x14ac:dyDescent="0.25">
      <c r="A49" s="240" t="s">
        <v>456</v>
      </c>
      <c r="B49" s="238" t="s">
        <v>457</v>
      </c>
    </row>
    <row r="50" spans="1:2" ht="27.6" x14ac:dyDescent="0.25">
      <c r="A50" s="239" t="s">
        <v>458</v>
      </c>
      <c r="B50" s="238" t="s">
        <v>610</v>
      </c>
    </row>
    <row r="51" spans="1:2" ht="52.2" customHeight="1" x14ac:dyDescent="0.25">
      <c r="A51" s="239" t="s">
        <v>459</v>
      </c>
      <c r="B51" s="238" t="s">
        <v>623</v>
      </c>
    </row>
    <row r="52" spans="1:2" x14ac:dyDescent="0.25">
      <c r="A52" s="239" t="s">
        <v>206</v>
      </c>
      <c r="B52" s="238" t="s">
        <v>611</v>
      </c>
    </row>
    <row r="53" spans="1:2" ht="41.4" x14ac:dyDescent="0.25">
      <c r="A53" s="239" t="s">
        <v>460</v>
      </c>
      <c r="B53" s="238" t="s">
        <v>627</v>
      </c>
    </row>
    <row r="54" spans="1:2" ht="27.6" x14ac:dyDescent="0.25">
      <c r="A54" s="239" t="s">
        <v>461</v>
      </c>
      <c r="B54" s="238" t="s">
        <v>612</v>
      </c>
    </row>
    <row r="55" spans="1:2" ht="27.6" x14ac:dyDescent="0.25">
      <c r="A55" s="239" t="s">
        <v>462</v>
      </c>
      <c r="B55" s="238" t="s">
        <v>463</v>
      </c>
    </row>
    <row r="56" spans="1:2" ht="41.4" x14ac:dyDescent="0.25">
      <c r="A56" s="239" t="s">
        <v>15</v>
      </c>
      <c r="B56" s="238" t="s">
        <v>613</v>
      </c>
    </row>
    <row r="57" spans="1:2" x14ac:dyDescent="0.25">
      <c r="A57" s="240" t="s">
        <v>464</v>
      </c>
      <c r="B57" s="238" t="s">
        <v>614</v>
      </c>
    </row>
    <row r="58" spans="1:2" x14ac:dyDescent="0.25">
      <c r="A58" s="239" t="s">
        <v>465</v>
      </c>
      <c r="B58" s="238" t="s">
        <v>615</v>
      </c>
    </row>
    <row r="59" spans="1:2" x14ac:dyDescent="0.25">
      <c r="A59" s="240" t="s">
        <v>466</v>
      </c>
      <c r="B59" s="238" t="s">
        <v>633</v>
      </c>
    </row>
    <row r="60" spans="1:2" ht="41.4" x14ac:dyDescent="0.25">
      <c r="A60" s="239" t="s">
        <v>467</v>
      </c>
      <c r="B60" s="238" t="s">
        <v>616</v>
      </c>
    </row>
    <row r="61" spans="1:2" ht="41.4" x14ac:dyDescent="0.25">
      <c r="A61" s="239" t="s">
        <v>468</v>
      </c>
      <c r="B61" s="238" t="s">
        <v>617</v>
      </c>
    </row>
    <row r="62" spans="1:2" ht="27.6" x14ac:dyDescent="0.25">
      <c r="A62" s="239" t="s">
        <v>469</v>
      </c>
      <c r="B62" s="238" t="s">
        <v>618</v>
      </c>
    </row>
    <row r="63" spans="1:2" ht="41.4" x14ac:dyDescent="0.25">
      <c r="A63" s="239" t="s">
        <v>470</v>
      </c>
      <c r="B63" s="238" t="s">
        <v>619</v>
      </c>
    </row>
    <row r="64" spans="1:2" ht="27.6" x14ac:dyDescent="0.25">
      <c r="A64" s="239" t="s">
        <v>471</v>
      </c>
      <c r="B64" s="238" t="s">
        <v>620</v>
      </c>
    </row>
    <row r="65" spans="1:2" x14ac:dyDescent="0.25">
      <c r="A65" s="239" t="s">
        <v>48</v>
      </c>
      <c r="B65" s="238" t="s">
        <v>621</v>
      </c>
    </row>
    <row r="66" spans="1:2" ht="54" customHeight="1" x14ac:dyDescent="0.25">
      <c r="A66" s="239" t="s">
        <v>472</v>
      </c>
      <c r="B66" s="238" t="s">
        <v>473</v>
      </c>
    </row>
    <row r="67" spans="1:2" ht="56.25" customHeight="1" x14ac:dyDescent="0.25">
      <c r="A67" s="240" t="s">
        <v>474</v>
      </c>
      <c r="B67" s="238" t="s">
        <v>622</v>
      </c>
    </row>
    <row r="68" spans="1:2" ht="27.6" x14ac:dyDescent="0.25">
      <c r="A68" s="240" t="s">
        <v>476</v>
      </c>
      <c r="B68" s="241" t="s">
        <v>478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A1042"/>
  <sheetViews>
    <sheetView topLeftCell="A67" zoomScale="85" zoomScaleNormal="85" zoomScalePageLayoutView="86" workbookViewId="0">
      <selection activeCell="B55" sqref="B55"/>
    </sheetView>
  </sheetViews>
  <sheetFormatPr defaultColWidth="17.33203125" defaultRowHeight="15" customHeight="1" x14ac:dyDescent="0.25"/>
  <cols>
    <col min="1" max="1" width="7.109375" style="11" customWidth="1"/>
    <col min="2" max="2" width="89.6640625" style="11" customWidth="1"/>
    <col min="3" max="3" width="24.6640625" style="2" customWidth="1"/>
    <col min="4" max="4" width="19.6640625" style="2" customWidth="1"/>
    <col min="5" max="5" width="50.33203125" style="2" customWidth="1"/>
    <col min="6" max="7" width="32.33203125" style="2" hidden="1" customWidth="1"/>
    <col min="8" max="8" width="36.109375" style="9" hidden="1" customWidth="1"/>
    <col min="9" max="9" width="10.88671875" style="2" hidden="1" customWidth="1"/>
    <col min="10" max="11" width="8.6640625" style="2" hidden="1" customWidth="1"/>
    <col min="12" max="12" width="15.33203125" style="2" hidden="1" customWidth="1"/>
    <col min="13" max="13" width="18.109375" style="2" hidden="1" customWidth="1"/>
    <col min="14" max="14" width="19.6640625" style="2" hidden="1" customWidth="1"/>
    <col min="15" max="15" width="12.6640625" style="2" hidden="1" customWidth="1"/>
    <col min="16" max="16" width="14.44140625" style="2" hidden="1" customWidth="1"/>
    <col min="17" max="17" width="17.33203125" style="2" hidden="1" customWidth="1"/>
    <col min="18" max="18" width="23.33203125" style="2" bestFit="1" customWidth="1"/>
    <col min="19" max="19" width="16.33203125" style="2" bestFit="1" customWidth="1"/>
    <col min="20" max="20" width="18" style="2" bestFit="1" customWidth="1"/>
    <col min="21" max="21" width="20.88671875" style="2" bestFit="1" customWidth="1"/>
    <col min="22" max="22" width="19.6640625" style="2" bestFit="1" customWidth="1"/>
    <col min="23" max="23" width="12.6640625" style="2" bestFit="1" customWidth="1"/>
    <col min="24" max="24" width="14.44140625" style="2" bestFit="1" customWidth="1"/>
    <col min="25" max="25" width="23.33203125" style="2" bestFit="1" customWidth="1"/>
    <col min="26" max="26" width="16.33203125" style="2" bestFit="1" customWidth="1"/>
    <col min="27" max="27" width="18" style="2" bestFit="1" customWidth="1"/>
    <col min="28" max="16384" width="17.33203125" style="2"/>
  </cols>
  <sheetData>
    <row r="1" spans="1:27" ht="35.4" customHeight="1" x14ac:dyDescent="0.3">
      <c r="A1" s="300" t="s">
        <v>95</v>
      </c>
      <c r="B1" s="300"/>
      <c r="C1" s="278" t="s">
        <v>40</v>
      </c>
      <c r="D1" s="278"/>
      <c r="E1" s="144" t="s">
        <v>181</v>
      </c>
      <c r="F1" s="191"/>
      <c r="G1" s="191"/>
      <c r="H1" s="56"/>
    </row>
    <row r="2" spans="1:27" ht="42" customHeight="1" x14ac:dyDescent="0.25">
      <c r="A2" s="286" t="s">
        <v>552</v>
      </c>
      <c r="B2" s="287"/>
      <c r="C2" s="287"/>
      <c r="D2" s="287"/>
      <c r="E2" s="288"/>
      <c r="F2" s="191"/>
      <c r="G2" s="191"/>
      <c r="H2" s="56"/>
    </row>
    <row r="3" spans="1:27" x14ac:dyDescent="0.25">
      <c r="A3" s="303" t="s">
        <v>61</v>
      </c>
      <c r="B3" s="303"/>
      <c r="C3" s="303"/>
      <c r="D3" s="303"/>
      <c r="E3" s="303"/>
      <c r="F3" s="192"/>
      <c r="G3" s="192"/>
      <c r="H3" s="56"/>
      <c r="L3"/>
      <c r="M3"/>
      <c r="N3"/>
      <c r="O3"/>
      <c r="P3"/>
      <c r="Q3"/>
      <c r="R3"/>
      <c r="S3"/>
      <c r="T3"/>
      <c r="U3"/>
      <c r="V3"/>
      <c r="W3"/>
      <c r="X3"/>
      <c r="Y3"/>
      <c r="Z3"/>
      <c r="AA3"/>
    </row>
    <row r="4" spans="1:27" ht="37.200000000000003" customHeight="1" x14ac:dyDescent="0.25">
      <c r="A4" s="84">
        <v>1</v>
      </c>
      <c r="B4" s="32" t="s">
        <v>524</v>
      </c>
      <c r="C4" s="289"/>
      <c r="D4" s="289"/>
      <c r="E4" s="253"/>
      <c r="F4" s="104" t="s">
        <v>0</v>
      </c>
      <c r="G4" s="193"/>
      <c r="H4" s="56"/>
      <c r="L4" s="6" t="s">
        <v>75</v>
      </c>
      <c r="M4" s="6" t="s">
        <v>80</v>
      </c>
      <c r="N4" s="6" t="s">
        <v>354</v>
      </c>
      <c r="O4" s="6" t="s">
        <v>355</v>
      </c>
      <c r="P4" s="6" t="s">
        <v>81</v>
      </c>
      <c r="Q4"/>
      <c r="R4"/>
      <c r="S4"/>
      <c r="T4"/>
      <c r="U4"/>
      <c r="V4"/>
      <c r="W4"/>
      <c r="X4"/>
      <c r="Y4"/>
      <c r="Z4"/>
      <c r="AA4"/>
    </row>
    <row r="5" spans="1:27" ht="39" customHeight="1" x14ac:dyDescent="0.25">
      <c r="A5" s="84">
        <v>2</v>
      </c>
      <c r="B5" s="32" t="s">
        <v>83</v>
      </c>
      <c r="C5" s="301"/>
      <c r="D5" s="302"/>
      <c r="E5" s="254"/>
      <c r="F5" s="104" t="s">
        <v>0</v>
      </c>
      <c r="G5" s="194"/>
      <c r="H5" s="56"/>
      <c r="L5" s="232" t="s">
        <v>395</v>
      </c>
      <c r="M5" s="6">
        <f>SUMPRODUCT((C1:C205={"Completely","Yes"})*(F1:F205="LEADERSHIP &amp; GOVERNANCE"))</f>
        <v>0</v>
      </c>
      <c r="N5" s="6">
        <f>SUMPRODUCT((C1:C205={"Mostly"})*(F1:F205="LEADERSHIP &amp; GOVERNANCE"))</f>
        <v>0</v>
      </c>
      <c r="O5" s="6">
        <f>SUMPRODUCT((C1:C205={"Slightly"})*(F1:F205="LEADERSHIP &amp; GOVERNANCE"))</f>
        <v>0</v>
      </c>
      <c r="P5" s="6">
        <f>SUMPRODUCT((C1:C205={"Not at all","No"})*(F1:F205="LEADERSHIP &amp; GOVERNANCE"))</f>
        <v>0</v>
      </c>
      <c r="Q5"/>
      <c r="R5"/>
      <c r="S5"/>
      <c r="T5"/>
      <c r="U5"/>
      <c r="V5"/>
      <c r="W5"/>
      <c r="X5"/>
      <c r="Y5"/>
      <c r="Z5"/>
      <c r="AA5"/>
    </row>
    <row r="6" spans="1:27" ht="13.2" x14ac:dyDescent="0.25">
      <c r="A6" s="84">
        <v>2.1</v>
      </c>
      <c r="B6" s="14" t="s">
        <v>84</v>
      </c>
      <c r="C6" s="289"/>
      <c r="D6" s="289"/>
      <c r="E6" s="85"/>
      <c r="F6" s="104" t="s">
        <v>0</v>
      </c>
      <c r="G6" s="194"/>
      <c r="H6" s="56"/>
      <c r="L6" s="55" t="s">
        <v>13</v>
      </c>
      <c r="M6" s="6">
        <f>SUMPRODUCT((C1:C205={"Completely","Yes"})*(F1:F205="FINANCING"))</f>
        <v>0</v>
      </c>
      <c r="N6" s="6">
        <f>SUMPRODUCT((C1:C205={"Mostly"})*(F1:F205="FINANCING"))</f>
        <v>0</v>
      </c>
      <c r="O6" s="6">
        <f>SUMPRODUCT((C1:C205={"Slightly"})*(F1:F205="FINANCING"))</f>
        <v>0</v>
      </c>
      <c r="P6" s="6">
        <f>SUMPRODUCT((C1:C205={"No","Not at all"})*(F1:F205="FINANCING"))</f>
        <v>0</v>
      </c>
      <c r="Q6"/>
      <c r="R6"/>
      <c r="S6"/>
      <c r="T6"/>
      <c r="U6"/>
      <c r="V6"/>
      <c r="W6"/>
      <c r="X6"/>
      <c r="Y6"/>
      <c r="Z6"/>
      <c r="AA6"/>
    </row>
    <row r="7" spans="1:27" ht="26.4" x14ac:dyDescent="0.25">
      <c r="A7" s="84">
        <v>2.2000000000000002</v>
      </c>
      <c r="B7" s="14" t="s">
        <v>291</v>
      </c>
      <c r="C7" s="289"/>
      <c r="D7" s="289"/>
      <c r="E7" s="85"/>
      <c r="F7" s="104" t="s">
        <v>0</v>
      </c>
      <c r="G7" s="194"/>
      <c r="H7" s="56"/>
      <c r="L7" s="55" t="s">
        <v>65</v>
      </c>
      <c r="M7" s="6">
        <f>SUMPRODUCT((C1:C205={"Completely","Yes"})*(F1:F205="WORKFORCE"))</f>
        <v>0</v>
      </c>
      <c r="N7" s="6">
        <f>SUMPRODUCT((C1:C205={"Mostly"})*(F1:F205="WORKFORCE"))</f>
        <v>0</v>
      </c>
      <c r="O7" s="6">
        <f>SUMPRODUCT((C4:C207={"Slightly"})*(F4:F207="WORKFORCE"))</f>
        <v>0</v>
      </c>
      <c r="P7" s="6">
        <f>SUMPRODUCT((C1:C205={"No","Not at all"})*(F1:F205="WORKFORCE"))</f>
        <v>0</v>
      </c>
      <c r="Q7"/>
      <c r="R7"/>
      <c r="S7"/>
      <c r="T7"/>
      <c r="U7"/>
      <c r="V7"/>
      <c r="W7"/>
      <c r="X7"/>
      <c r="Y7"/>
      <c r="Z7"/>
      <c r="AA7"/>
    </row>
    <row r="8" spans="1:27" ht="38.4" x14ac:dyDescent="0.25">
      <c r="A8" s="84">
        <v>2.2999999999999998</v>
      </c>
      <c r="B8" s="14" t="s">
        <v>292</v>
      </c>
      <c r="C8" s="289"/>
      <c r="D8" s="289"/>
      <c r="E8" s="85"/>
      <c r="F8" s="104" t="s">
        <v>0</v>
      </c>
      <c r="G8" s="194"/>
      <c r="H8" s="56"/>
      <c r="L8" s="232" t="s">
        <v>396</v>
      </c>
      <c r="M8" s="6">
        <f>SUMPRODUCT((C1:C205={"Completely","Yes"})*(F1:F205="INFORMATION SYSTEMS"))</f>
        <v>0</v>
      </c>
      <c r="N8" s="6">
        <f>SUMPRODUCT((C1:C205={"Mostly"})*(F1:F205="INFORMATION SYSTEMS"))</f>
        <v>0</v>
      </c>
      <c r="O8" s="6">
        <f>SUMPRODUCT((C1:C205={"Slightly"})*(F1:F205="INFORMATION SYSTEMS"))</f>
        <v>0</v>
      </c>
      <c r="P8" s="6">
        <f>SUMPRODUCT((C1:C205={"No","Not at all"})*(F1:F205="INFORMATION SYSTEMS"))</f>
        <v>0</v>
      </c>
      <c r="Q8"/>
      <c r="R8"/>
      <c r="S8"/>
      <c r="T8"/>
      <c r="U8"/>
      <c r="V8"/>
      <c r="W8"/>
      <c r="X8"/>
      <c r="Y8"/>
      <c r="Z8"/>
      <c r="AA8"/>
    </row>
    <row r="9" spans="1:27" ht="24.75" customHeight="1" x14ac:dyDescent="0.25">
      <c r="A9" s="84">
        <v>2.4</v>
      </c>
      <c r="B9" s="14" t="s">
        <v>549</v>
      </c>
      <c r="C9" s="289"/>
      <c r="D9" s="289"/>
      <c r="E9" s="85"/>
      <c r="F9" s="104" t="s">
        <v>0</v>
      </c>
      <c r="G9" s="194"/>
      <c r="H9" s="56"/>
      <c r="L9" s="55" t="s">
        <v>397</v>
      </c>
      <c r="M9" s="6">
        <f>SUMPRODUCT((C1:C205={"Completely","Yes"})*(F1:F205="SERVICE DELIVERY MECHANISM"))+SUMPRODUCT((D1:D205={"Completely","Yes"})*(G1:G205="SERVICE DELIVERY MECHANISM"))</f>
        <v>0</v>
      </c>
      <c r="N9" s="6">
        <f>SUMPRODUCT((C1:C205={"Mostly"})*(F1:F205="SERVICE DELIVERY MECHANISM"))+SUMPRODUCT((D1:D205={"Mostly"})*(G1:G205="SERVICE DELIVERY MECHANISM"))</f>
        <v>0</v>
      </c>
      <c r="O9" s="6">
        <f>SUMPRODUCT((C1:C205={"Slightly"})*(F1:F205="SERVICE DELIVERY MECHANISM"))+SUMPRODUCT((D1:D205={"Slightly"})*(G1:G205="SERVICE DELIVERY MECHANISM"))</f>
        <v>0</v>
      </c>
      <c r="P9" s="6">
        <f>SUMPRODUCT((C1:C205={"No","Not at all"})*(F1:F205="SERVICE DELIVERY MECHANISM"))+SUMPRODUCT((D1:D205={"No","Not at all"})*(G1:G205="SERVICE DELIVERY MECHANISM"))</f>
        <v>0</v>
      </c>
      <c r="Q9"/>
      <c r="R9"/>
      <c r="S9"/>
      <c r="T9"/>
      <c r="U9"/>
      <c r="V9"/>
      <c r="W9"/>
      <c r="X9"/>
      <c r="Y9"/>
      <c r="Z9"/>
      <c r="AA9"/>
    </row>
    <row r="10" spans="1:27" ht="25.8" x14ac:dyDescent="0.25">
      <c r="A10" s="297">
        <v>3</v>
      </c>
      <c r="B10" s="305" t="s">
        <v>60</v>
      </c>
      <c r="C10" s="61" t="s">
        <v>61</v>
      </c>
      <c r="D10" s="62" t="s">
        <v>62</v>
      </c>
      <c r="E10" s="85"/>
      <c r="F10" s="194"/>
      <c r="G10" s="194"/>
      <c r="H10" s="56"/>
      <c r="L10" s="232" t="s">
        <v>398</v>
      </c>
      <c r="M10" s="6">
        <f>SUMPRODUCT((C1:C205={"Completely","Yes"})*(F1:F205="SOCIAL NORMS &amp; PRACTICES"))</f>
        <v>0</v>
      </c>
      <c r="N10" s="6">
        <f>SUMPRODUCT((C1:C205={"Mostly"})*(F1:F205="SOCIAL NORMS &amp; PRACTICES"))</f>
        <v>0</v>
      </c>
      <c r="O10" s="6">
        <f>SUMPRODUCT((C1:C205={"Slightly"})*(F1:F205="SOCIAL NORMS &amp; PRACTICES"))</f>
        <v>0</v>
      </c>
      <c r="P10" s="6">
        <f>SUMPRODUCT((C1:C205={"No","Not at all"})*(F1:F205="SOCIAL NORMS &amp; PRACTICES"))</f>
        <v>0</v>
      </c>
      <c r="Q10"/>
      <c r="R10"/>
      <c r="S10"/>
      <c r="T10"/>
      <c r="U10"/>
      <c r="V10"/>
      <c r="W10"/>
      <c r="X10"/>
      <c r="Y10"/>
      <c r="Z10"/>
      <c r="AA10"/>
    </row>
    <row r="11" spans="1:27" ht="126" x14ac:dyDescent="0.25">
      <c r="A11" s="297"/>
      <c r="B11" s="305"/>
      <c r="C11" s="75" t="s">
        <v>236</v>
      </c>
      <c r="D11" s="75" t="s">
        <v>69</v>
      </c>
      <c r="E11" s="85"/>
      <c r="F11" s="194"/>
      <c r="G11" s="194"/>
      <c r="H11" s="56"/>
      <c r="I11" s="2" t="s">
        <v>34</v>
      </c>
      <c r="J11" s="2" t="s">
        <v>36</v>
      </c>
    </row>
    <row r="12" spans="1:27" ht="15" customHeight="1" x14ac:dyDescent="0.25">
      <c r="A12" s="84">
        <v>3.1</v>
      </c>
      <c r="B12" s="14" t="s">
        <v>54</v>
      </c>
      <c r="C12" s="86"/>
      <c r="D12" s="83"/>
      <c r="E12" s="85"/>
      <c r="F12" s="104" t="s">
        <v>0</v>
      </c>
      <c r="G12" s="112" t="s">
        <v>4</v>
      </c>
      <c r="H12" s="56"/>
      <c r="I12" s="2" t="s">
        <v>354</v>
      </c>
      <c r="J12" s="2" t="s">
        <v>37</v>
      </c>
    </row>
    <row r="13" spans="1:27" ht="15" customHeight="1" x14ac:dyDescent="0.25">
      <c r="A13" s="84">
        <v>3.2</v>
      </c>
      <c r="B13" s="14" t="s">
        <v>361</v>
      </c>
      <c r="C13" s="86"/>
      <c r="D13" s="83"/>
      <c r="E13" s="85"/>
      <c r="F13" s="104" t="s">
        <v>0</v>
      </c>
      <c r="G13" s="112" t="s">
        <v>4</v>
      </c>
      <c r="H13"/>
      <c r="I13" s="2" t="s">
        <v>355</v>
      </c>
    </row>
    <row r="14" spans="1:27" ht="13.2" x14ac:dyDescent="0.25">
      <c r="A14" s="84">
        <v>3.3</v>
      </c>
      <c r="B14" s="14" t="s">
        <v>7</v>
      </c>
      <c r="C14" s="86"/>
      <c r="D14" s="83"/>
      <c r="E14" s="85"/>
      <c r="F14" s="104" t="s">
        <v>0</v>
      </c>
      <c r="G14" s="112" t="s">
        <v>4</v>
      </c>
      <c r="H14" s="56"/>
      <c r="I14" s="2" t="s">
        <v>35</v>
      </c>
      <c r="J14" s="97"/>
    </row>
    <row r="15" spans="1:27" ht="26.4" x14ac:dyDescent="0.25">
      <c r="A15" s="84">
        <v>3.4</v>
      </c>
      <c r="B15" s="14" t="s">
        <v>193</v>
      </c>
      <c r="C15" s="86"/>
      <c r="D15" s="83"/>
      <c r="E15" s="85"/>
      <c r="F15" s="104" t="s">
        <v>0</v>
      </c>
      <c r="G15" s="112" t="s">
        <v>4</v>
      </c>
      <c r="H15" s="56"/>
      <c r="J15" s="97"/>
    </row>
    <row r="16" spans="1:27" ht="13.2" x14ac:dyDescent="0.25">
      <c r="A16" s="84">
        <v>3.5</v>
      </c>
      <c r="B16" s="14" t="s">
        <v>194</v>
      </c>
      <c r="C16" s="86"/>
      <c r="D16" s="83"/>
      <c r="E16" s="85"/>
      <c r="F16" s="104" t="s">
        <v>0</v>
      </c>
      <c r="G16" s="112" t="s">
        <v>4</v>
      </c>
      <c r="H16" s="56"/>
    </row>
    <row r="17" spans="1:8" ht="26.4" x14ac:dyDescent="0.25">
      <c r="A17" s="84">
        <v>3.6</v>
      </c>
      <c r="B17" s="14" t="s">
        <v>484</v>
      </c>
      <c r="C17" s="86"/>
      <c r="D17" s="83"/>
      <c r="E17" s="85"/>
      <c r="F17" s="104" t="s">
        <v>0</v>
      </c>
      <c r="G17" s="112" t="s">
        <v>4</v>
      </c>
      <c r="H17" s="56"/>
    </row>
    <row r="18" spans="1:8" ht="13.2" x14ac:dyDescent="0.25">
      <c r="A18" s="84">
        <v>3.7</v>
      </c>
      <c r="B18" s="14" t="s">
        <v>489</v>
      </c>
      <c r="C18" s="86"/>
      <c r="D18" s="83"/>
      <c r="E18" s="85"/>
      <c r="F18" s="104" t="s">
        <v>0</v>
      </c>
      <c r="G18" s="112" t="s">
        <v>4</v>
      </c>
      <c r="H18" s="56"/>
    </row>
    <row r="19" spans="1:8" s="249" customFormat="1" ht="13.2" x14ac:dyDescent="0.25">
      <c r="A19" s="84">
        <v>3.8</v>
      </c>
      <c r="B19" s="14" t="s">
        <v>488</v>
      </c>
      <c r="C19" s="245"/>
      <c r="D19" s="246"/>
      <c r="E19" s="247"/>
      <c r="F19" s="104" t="s">
        <v>0</v>
      </c>
      <c r="G19" s="112" t="s">
        <v>4</v>
      </c>
      <c r="H19" s="248"/>
    </row>
    <row r="20" spans="1:8" ht="13.2" x14ac:dyDescent="0.25">
      <c r="A20" s="84">
        <v>3.9</v>
      </c>
      <c r="B20" s="14" t="s">
        <v>9</v>
      </c>
      <c r="C20" s="86"/>
      <c r="D20" s="83"/>
      <c r="E20" s="85"/>
      <c r="F20" s="104" t="s">
        <v>0</v>
      </c>
      <c r="G20" s="112" t="s">
        <v>4</v>
      </c>
      <c r="H20" s="56"/>
    </row>
    <row r="21" spans="1:8" ht="13.2" x14ac:dyDescent="0.25">
      <c r="A21" s="259" t="str">
        <f>"3.10"</f>
        <v>3.10</v>
      </c>
      <c r="B21" s="14" t="s">
        <v>10</v>
      </c>
      <c r="C21" s="86"/>
      <c r="D21" s="83"/>
      <c r="E21" s="85"/>
      <c r="F21" s="104" t="s">
        <v>0</v>
      </c>
      <c r="G21" s="112" t="s">
        <v>4</v>
      </c>
      <c r="H21" s="56"/>
    </row>
    <row r="22" spans="1:8" ht="13.2" x14ac:dyDescent="0.25">
      <c r="A22" s="84">
        <v>3.11</v>
      </c>
      <c r="B22" s="14" t="s">
        <v>19</v>
      </c>
      <c r="C22" s="86"/>
      <c r="D22" s="83"/>
      <c r="E22" s="85"/>
      <c r="F22" s="104" t="s">
        <v>0</v>
      </c>
      <c r="G22" s="112" t="s">
        <v>4</v>
      </c>
      <c r="H22" s="56"/>
    </row>
    <row r="23" spans="1:8" ht="13.2" x14ac:dyDescent="0.25">
      <c r="A23" s="84">
        <v>3.12</v>
      </c>
      <c r="B23" s="14" t="s">
        <v>8</v>
      </c>
      <c r="C23" s="86"/>
      <c r="D23" s="83"/>
      <c r="E23" s="85"/>
      <c r="F23" s="104" t="s">
        <v>0</v>
      </c>
      <c r="G23" s="112" t="s">
        <v>4</v>
      </c>
      <c r="H23" s="56"/>
    </row>
    <row r="24" spans="1:8" ht="13.2" x14ac:dyDescent="0.25">
      <c r="A24" s="84">
        <v>3.13</v>
      </c>
      <c r="B24" s="14" t="s">
        <v>490</v>
      </c>
      <c r="C24" s="86"/>
      <c r="D24" s="83"/>
      <c r="E24" s="85"/>
      <c r="F24" s="104" t="s">
        <v>0</v>
      </c>
      <c r="G24" s="112" t="s">
        <v>4</v>
      </c>
      <c r="H24" s="56"/>
    </row>
    <row r="25" spans="1:8" ht="13.2" x14ac:dyDescent="0.25">
      <c r="A25" s="84">
        <v>3.14</v>
      </c>
      <c r="B25" s="14" t="s">
        <v>362</v>
      </c>
      <c r="C25" s="86"/>
      <c r="D25" s="83"/>
      <c r="E25" s="85"/>
      <c r="F25" s="104" t="s">
        <v>0</v>
      </c>
      <c r="G25" s="112" t="s">
        <v>4</v>
      </c>
      <c r="H25" s="56"/>
    </row>
    <row r="26" spans="1:8" ht="13.2" x14ac:dyDescent="0.25">
      <c r="A26" s="84">
        <v>3.15</v>
      </c>
      <c r="B26" s="14" t="s">
        <v>90</v>
      </c>
      <c r="C26" s="86"/>
      <c r="D26" s="83"/>
      <c r="E26" s="85"/>
      <c r="F26" s="104" t="s">
        <v>0</v>
      </c>
      <c r="G26" s="112" t="s">
        <v>4</v>
      </c>
      <c r="H26" s="56"/>
    </row>
    <row r="27" spans="1:8" s="23" customFormat="1" ht="20.25" customHeight="1" x14ac:dyDescent="0.25">
      <c r="A27" s="298" t="s">
        <v>63</v>
      </c>
      <c r="B27" s="298"/>
      <c r="C27" s="298"/>
      <c r="D27" s="298"/>
      <c r="E27" s="298"/>
      <c r="F27" s="195"/>
      <c r="G27" s="195"/>
      <c r="H27" s="67"/>
    </row>
    <row r="28" spans="1:8" ht="13.2" x14ac:dyDescent="0.25">
      <c r="A28" s="52">
        <v>4</v>
      </c>
      <c r="B28" s="32" t="s">
        <v>370</v>
      </c>
      <c r="C28" s="289"/>
      <c r="D28" s="289"/>
      <c r="E28" s="254"/>
      <c r="F28" s="112" t="s">
        <v>4</v>
      </c>
      <c r="G28" s="194"/>
      <c r="H28" s="56"/>
    </row>
    <row r="29" spans="1:8" ht="29.25" customHeight="1" x14ac:dyDescent="0.25">
      <c r="A29" s="52">
        <v>4.0999999999999996</v>
      </c>
      <c r="B29" s="14" t="s">
        <v>85</v>
      </c>
      <c r="C29" s="289"/>
      <c r="D29" s="289"/>
      <c r="E29" s="85"/>
      <c r="F29" s="112" t="s">
        <v>4</v>
      </c>
      <c r="G29" s="194"/>
      <c r="H29" s="56"/>
    </row>
    <row r="30" spans="1:8" ht="25.5" customHeight="1" x14ac:dyDescent="0.25">
      <c r="A30" s="52">
        <v>4.2</v>
      </c>
      <c r="B30" s="14" t="s">
        <v>86</v>
      </c>
      <c r="C30" s="289"/>
      <c r="D30" s="289"/>
      <c r="E30" s="85"/>
      <c r="F30" s="112" t="s">
        <v>4</v>
      </c>
      <c r="G30" s="194"/>
      <c r="H30" s="56"/>
    </row>
    <row r="31" spans="1:8" ht="25.5" customHeight="1" x14ac:dyDescent="0.25">
      <c r="A31" s="52">
        <v>5</v>
      </c>
      <c r="B31" s="32" t="s">
        <v>87</v>
      </c>
      <c r="C31" s="289"/>
      <c r="D31" s="289"/>
      <c r="E31" s="253"/>
      <c r="F31" s="112" t="s">
        <v>4</v>
      </c>
      <c r="G31" s="194"/>
      <c r="H31" s="56"/>
    </row>
    <row r="32" spans="1:8" ht="27" customHeight="1" x14ac:dyDescent="0.25">
      <c r="A32" s="52">
        <v>5.0999999999999996</v>
      </c>
      <c r="B32" s="14" t="s">
        <v>88</v>
      </c>
      <c r="C32" s="289"/>
      <c r="D32" s="289"/>
      <c r="E32" s="85"/>
      <c r="F32" s="112" t="s">
        <v>4</v>
      </c>
      <c r="G32" s="194"/>
      <c r="H32" s="56"/>
    </row>
    <row r="33" spans="1:8" ht="26.4" x14ac:dyDescent="0.25">
      <c r="A33" s="52">
        <v>5.2</v>
      </c>
      <c r="B33" s="14" t="s">
        <v>550</v>
      </c>
      <c r="C33" s="289"/>
      <c r="D33" s="289"/>
      <c r="F33" s="112" t="s">
        <v>4</v>
      </c>
      <c r="G33" s="194"/>
      <c r="H33" s="56"/>
    </row>
    <row r="34" spans="1:8" x14ac:dyDescent="0.25">
      <c r="A34" s="299" t="s">
        <v>65</v>
      </c>
      <c r="B34" s="299"/>
      <c r="C34" s="299"/>
      <c r="D34" s="299"/>
      <c r="E34" s="299"/>
      <c r="F34" s="196"/>
      <c r="G34" s="196"/>
      <c r="H34" s="56"/>
    </row>
    <row r="35" spans="1:8" ht="25.5" customHeight="1" x14ac:dyDescent="0.25">
      <c r="A35" s="52">
        <v>6</v>
      </c>
      <c r="B35" s="16" t="s">
        <v>551</v>
      </c>
      <c r="C35" s="295"/>
      <c r="D35" s="296"/>
      <c r="E35" s="87"/>
      <c r="F35" s="197"/>
      <c r="G35" s="197"/>
      <c r="H35" s="56"/>
    </row>
    <row r="36" spans="1:8" x14ac:dyDescent="0.25">
      <c r="A36" s="52">
        <v>6.1</v>
      </c>
      <c r="B36" s="66" t="s">
        <v>71</v>
      </c>
      <c r="C36" s="289"/>
      <c r="D36" s="289"/>
      <c r="E36" s="87"/>
      <c r="F36" s="110" t="s">
        <v>2</v>
      </c>
      <c r="G36" s="197"/>
      <c r="H36" s="56"/>
    </row>
    <row r="37" spans="1:8" x14ac:dyDescent="0.25">
      <c r="A37" s="52">
        <v>6.2</v>
      </c>
      <c r="B37" s="66" t="s">
        <v>197</v>
      </c>
      <c r="C37" s="289"/>
      <c r="D37" s="289"/>
      <c r="E37" s="87"/>
      <c r="F37" s="110" t="s">
        <v>2</v>
      </c>
      <c r="G37" s="197"/>
      <c r="H37" s="56"/>
    </row>
    <row r="38" spans="1:8" x14ac:dyDescent="0.25">
      <c r="A38" s="52">
        <v>6.3</v>
      </c>
      <c r="B38" s="66" t="s">
        <v>47</v>
      </c>
      <c r="C38" s="289"/>
      <c r="D38" s="289"/>
      <c r="E38" s="87"/>
      <c r="F38" s="110" t="s">
        <v>2</v>
      </c>
      <c r="G38" s="197"/>
      <c r="H38" s="56"/>
    </row>
    <row r="39" spans="1:8" x14ac:dyDescent="0.25">
      <c r="A39" s="52">
        <v>6.4</v>
      </c>
      <c r="B39" s="66" t="s">
        <v>198</v>
      </c>
      <c r="C39" s="289"/>
      <c r="D39" s="289"/>
      <c r="E39" s="87"/>
      <c r="F39" s="110" t="s">
        <v>2</v>
      </c>
      <c r="G39" s="197"/>
      <c r="H39" s="56"/>
    </row>
    <row r="40" spans="1:8" x14ac:dyDescent="0.25">
      <c r="A40" s="52">
        <v>6.5</v>
      </c>
      <c r="B40" s="66" t="s">
        <v>48</v>
      </c>
      <c r="C40" s="289"/>
      <c r="D40" s="289"/>
      <c r="E40" s="87"/>
      <c r="F40" s="110" t="s">
        <v>2</v>
      </c>
      <c r="G40" s="197"/>
      <c r="H40" s="56"/>
    </row>
    <row r="41" spans="1:8" x14ac:dyDescent="0.25">
      <c r="A41" s="52">
        <v>6.6</v>
      </c>
      <c r="B41" s="66" t="s">
        <v>49</v>
      </c>
      <c r="C41" s="289"/>
      <c r="D41" s="289"/>
      <c r="E41" s="87"/>
      <c r="F41" s="110" t="s">
        <v>2</v>
      </c>
      <c r="G41" s="197"/>
      <c r="H41" s="56"/>
    </row>
    <row r="42" spans="1:8" x14ac:dyDescent="0.25">
      <c r="A42" s="52">
        <v>6.7</v>
      </c>
      <c r="B42" s="66" t="s">
        <v>11</v>
      </c>
      <c r="C42" s="289"/>
      <c r="D42" s="289"/>
      <c r="E42" s="87"/>
      <c r="F42" s="110" t="s">
        <v>2</v>
      </c>
      <c r="G42" s="197"/>
      <c r="H42" s="56"/>
    </row>
    <row r="43" spans="1:8" x14ac:dyDescent="0.25">
      <c r="A43" s="52">
        <v>6.8</v>
      </c>
      <c r="B43" s="66" t="s">
        <v>15</v>
      </c>
      <c r="C43" s="289"/>
      <c r="D43" s="289"/>
      <c r="E43" s="87"/>
      <c r="F43" s="110" t="s">
        <v>2</v>
      </c>
      <c r="G43" s="197"/>
      <c r="H43" s="56"/>
    </row>
    <row r="44" spans="1:8" x14ac:dyDescent="0.25">
      <c r="A44" s="52">
        <v>6.9</v>
      </c>
      <c r="B44" s="66" t="s">
        <v>16</v>
      </c>
      <c r="C44" s="289"/>
      <c r="D44" s="289"/>
      <c r="E44" s="87"/>
      <c r="F44" s="110" t="s">
        <v>2</v>
      </c>
      <c r="G44" s="197"/>
      <c r="H44" s="56"/>
    </row>
    <row r="45" spans="1:8" x14ac:dyDescent="0.25">
      <c r="A45" s="94" t="str">
        <f>"6.10"</f>
        <v>6.10</v>
      </c>
      <c r="B45" s="66" t="s">
        <v>90</v>
      </c>
      <c r="C45" s="289"/>
      <c r="D45" s="289"/>
      <c r="E45" s="87"/>
      <c r="F45" s="252" t="s">
        <v>2</v>
      </c>
      <c r="G45" s="197"/>
      <c r="H45" s="56"/>
    </row>
    <row r="46" spans="1:8" ht="25.5" customHeight="1" x14ac:dyDescent="0.25">
      <c r="A46" s="52">
        <v>7</v>
      </c>
      <c r="B46" s="7" t="s">
        <v>526</v>
      </c>
      <c r="C46" s="294"/>
      <c r="D46" s="294"/>
      <c r="E46" s="88"/>
      <c r="F46" s="198"/>
      <c r="G46" s="198"/>
      <c r="H46" s="56"/>
    </row>
    <row r="47" spans="1:8" x14ac:dyDescent="0.25">
      <c r="A47" s="52">
        <v>7.1</v>
      </c>
      <c r="B47" s="8" t="s">
        <v>247</v>
      </c>
      <c r="C47" s="289"/>
      <c r="D47" s="289"/>
      <c r="E47" s="88"/>
      <c r="F47" s="110" t="s">
        <v>2</v>
      </c>
      <c r="G47" s="198"/>
      <c r="H47" s="56"/>
    </row>
    <row r="48" spans="1:8" x14ac:dyDescent="0.25">
      <c r="A48" s="52">
        <v>7.2</v>
      </c>
      <c r="B48" s="8" t="s">
        <v>248</v>
      </c>
      <c r="C48" s="289"/>
      <c r="D48" s="289"/>
      <c r="E48" s="88"/>
      <c r="F48" s="110" t="s">
        <v>2</v>
      </c>
      <c r="G48" s="198"/>
      <c r="H48" s="56"/>
    </row>
    <row r="49" spans="1:8" x14ac:dyDescent="0.25">
      <c r="A49" s="52">
        <v>7.3</v>
      </c>
      <c r="B49" s="8" t="s">
        <v>318</v>
      </c>
      <c r="C49" s="289"/>
      <c r="D49" s="289"/>
      <c r="E49" s="88"/>
      <c r="F49" s="110" t="s">
        <v>2</v>
      </c>
      <c r="G49" s="198"/>
      <c r="H49" s="56"/>
    </row>
    <row r="50" spans="1:8" x14ac:dyDescent="0.25">
      <c r="A50" s="52">
        <v>7.4</v>
      </c>
      <c r="B50" s="8" t="s">
        <v>249</v>
      </c>
      <c r="C50" s="289"/>
      <c r="D50" s="289"/>
      <c r="E50" s="88"/>
      <c r="F50" s="110" t="s">
        <v>2</v>
      </c>
      <c r="G50" s="198"/>
      <c r="H50" s="56"/>
    </row>
    <row r="51" spans="1:8" x14ac:dyDescent="0.25">
      <c r="A51" s="52">
        <v>7.5</v>
      </c>
      <c r="B51" s="8" t="s">
        <v>6</v>
      </c>
      <c r="C51" s="289"/>
      <c r="D51" s="289"/>
      <c r="E51" s="88"/>
      <c r="F51" s="110" t="s">
        <v>2</v>
      </c>
      <c r="G51" s="198"/>
      <c r="H51" s="56"/>
    </row>
    <row r="52" spans="1:8" x14ac:dyDescent="0.25">
      <c r="A52" s="52">
        <v>7.6</v>
      </c>
      <c r="B52" s="8" t="s">
        <v>250</v>
      </c>
      <c r="C52" s="289"/>
      <c r="D52" s="289"/>
      <c r="E52" s="88"/>
      <c r="F52" s="110" t="s">
        <v>2</v>
      </c>
      <c r="G52" s="198"/>
      <c r="H52" s="56"/>
    </row>
    <row r="53" spans="1:8" x14ac:dyDescent="0.25">
      <c r="A53" s="52">
        <v>7.7</v>
      </c>
      <c r="B53" s="8" t="s">
        <v>492</v>
      </c>
      <c r="C53" s="289"/>
      <c r="D53" s="289"/>
      <c r="E53" s="88"/>
      <c r="F53" s="110" t="s">
        <v>2</v>
      </c>
      <c r="G53" s="198"/>
      <c r="H53" s="56"/>
    </row>
    <row r="54" spans="1:8" x14ac:dyDescent="0.25">
      <c r="A54" s="52">
        <v>7.8</v>
      </c>
      <c r="B54" s="8" t="s">
        <v>491</v>
      </c>
      <c r="C54" s="289"/>
      <c r="D54" s="289"/>
      <c r="E54" s="88"/>
      <c r="F54" s="110" t="s">
        <v>2</v>
      </c>
      <c r="G54" s="198"/>
      <c r="H54" s="56"/>
    </row>
    <row r="55" spans="1:8" x14ac:dyDescent="0.25">
      <c r="A55" s="52">
        <v>7.9</v>
      </c>
      <c r="B55" s="8" t="s">
        <v>90</v>
      </c>
      <c r="C55" s="289"/>
      <c r="D55" s="289"/>
      <c r="E55" s="88"/>
      <c r="F55" s="110" t="s">
        <v>2</v>
      </c>
      <c r="G55" s="198"/>
      <c r="H55" s="56"/>
    </row>
    <row r="56" spans="1:8" s="69" customFormat="1" ht="25.5" customHeight="1" x14ac:dyDescent="0.25">
      <c r="A56" s="291" t="s">
        <v>89</v>
      </c>
      <c r="B56" s="292"/>
      <c r="C56" s="292"/>
      <c r="D56" s="292"/>
      <c r="E56" s="293"/>
      <c r="F56" s="199"/>
      <c r="G56" s="199"/>
    </row>
    <row r="57" spans="1:8" ht="43.95" customHeight="1" x14ac:dyDescent="0.25">
      <c r="A57" s="52">
        <v>8</v>
      </c>
      <c r="B57" s="13" t="s">
        <v>302</v>
      </c>
      <c r="C57" s="289"/>
      <c r="D57" s="289"/>
      <c r="E57" s="85"/>
      <c r="F57" s="104" t="s">
        <v>3</v>
      </c>
      <c r="G57" s="193"/>
      <c r="H57" s="56"/>
    </row>
    <row r="58" spans="1:8" ht="25.2" x14ac:dyDescent="0.25">
      <c r="A58" s="52">
        <v>9</v>
      </c>
      <c r="B58" s="13" t="s">
        <v>391</v>
      </c>
      <c r="C58" s="294"/>
      <c r="D58" s="294"/>
      <c r="E58" s="85"/>
      <c r="F58" s="104" t="s">
        <v>3</v>
      </c>
      <c r="G58" s="193"/>
      <c r="H58" s="56"/>
    </row>
    <row r="59" spans="1:8" ht="13.2" x14ac:dyDescent="0.25">
      <c r="A59" s="52">
        <v>9.1</v>
      </c>
      <c r="B59" s="14" t="s">
        <v>22</v>
      </c>
      <c r="C59" s="289"/>
      <c r="D59" s="289"/>
      <c r="E59" s="85"/>
      <c r="F59" s="104" t="s">
        <v>3</v>
      </c>
      <c r="G59" s="193"/>
      <c r="H59" s="56"/>
    </row>
    <row r="60" spans="1:8" ht="13.2" x14ac:dyDescent="0.25">
      <c r="A60" s="52">
        <v>9.1999999999999993</v>
      </c>
      <c r="B60" s="14" t="s">
        <v>23</v>
      </c>
      <c r="C60" s="289"/>
      <c r="D60" s="289"/>
      <c r="E60" s="85"/>
      <c r="F60" s="104" t="s">
        <v>3</v>
      </c>
      <c r="G60" s="193"/>
      <c r="H60" s="56"/>
    </row>
    <row r="61" spans="1:8" ht="26.4" x14ac:dyDescent="0.25">
      <c r="A61" s="52">
        <v>9.3000000000000007</v>
      </c>
      <c r="B61" s="14" t="s">
        <v>24</v>
      </c>
      <c r="C61" s="289"/>
      <c r="D61" s="289"/>
      <c r="E61" s="85"/>
      <c r="F61" s="104" t="s">
        <v>3</v>
      </c>
      <c r="G61" s="193"/>
      <c r="H61" s="56"/>
    </row>
    <row r="62" spans="1:8" ht="25.2" x14ac:dyDescent="0.25">
      <c r="A62" s="52">
        <v>10</v>
      </c>
      <c r="B62" s="13" t="s">
        <v>237</v>
      </c>
      <c r="C62" s="289"/>
      <c r="D62" s="289"/>
      <c r="E62" s="290"/>
      <c r="F62" s="104" t="s">
        <v>3</v>
      </c>
      <c r="G62" s="194"/>
      <c r="H62" s="56"/>
    </row>
    <row r="63" spans="1:8" ht="13.2" x14ac:dyDescent="0.25">
      <c r="A63" s="52">
        <v>10.1</v>
      </c>
      <c r="B63" s="14" t="s">
        <v>299</v>
      </c>
      <c r="C63" s="289"/>
      <c r="D63" s="289"/>
      <c r="E63" s="290"/>
      <c r="F63" s="104" t="s">
        <v>3</v>
      </c>
      <c r="G63" s="194"/>
      <c r="H63" s="56"/>
    </row>
    <row r="64" spans="1:8" ht="13.2" x14ac:dyDescent="0.25">
      <c r="A64" s="52">
        <v>10.199999999999999</v>
      </c>
      <c r="B64" s="14" t="s">
        <v>300</v>
      </c>
      <c r="C64" s="289"/>
      <c r="D64" s="289"/>
      <c r="E64" s="79"/>
      <c r="F64" s="104" t="s">
        <v>3</v>
      </c>
      <c r="G64" s="194"/>
      <c r="H64" s="56"/>
    </row>
    <row r="65" spans="1:8" ht="28.5" customHeight="1" x14ac:dyDescent="0.25">
      <c r="A65" s="52">
        <v>11</v>
      </c>
      <c r="B65" s="13" t="s">
        <v>511</v>
      </c>
      <c r="C65" s="294"/>
      <c r="D65" s="294"/>
      <c r="E65" s="85"/>
      <c r="F65" s="194"/>
      <c r="G65" s="194"/>
      <c r="H65" s="56"/>
    </row>
    <row r="66" spans="1:8" ht="13.2" x14ac:dyDescent="0.25">
      <c r="A66" s="52">
        <v>11.1</v>
      </c>
      <c r="B66" s="14" t="s">
        <v>301</v>
      </c>
      <c r="C66" s="289"/>
      <c r="D66" s="289"/>
      <c r="E66" s="85"/>
      <c r="F66" s="104" t="s">
        <v>3</v>
      </c>
      <c r="G66" s="194"/>
      <c r="H66" s="56"/>
    </row>
    <row r="67" spans="1:8" ht="13.2" x14ac:dyDescent="0.25">
      <c r="A67" s="52">
        <v>11.2</v>
      </c>
      <c r="B67" s="14" t="s">
        <v>21</v>
      </c>
      <c r="C67" s="289"/>
      <c r="D67" s="289"/>
      <c r="E67" s="85"/>
      <c r="F67" s="104" t="s">
        <v>3</v>
      </c>
      <c r="G67" s="194"/>
      <c r="H67" s="56"/>
    </row>
    <row r="68" spans="1:8" ht="13.2" x14ac:dyDescent="0.25">
      <c r="A68" s="52">
        <v>11.3</v>
      </c>
      <c r="B68" s="14" t="s">
        <v>38</v>
      </c>
      <c r="C68" s="289"/>
      <c r="D68" s="289"/>
      <c r="E68" s="85"/>
      <c r="F68" s="104" t="s">
        <v>3</v>
      </c>
      <c r="G68" s="194"/>
      <c r="H68" s="56"/>
    </row>
    <row r="69" spans="1:8" ht="13.2" x14ac:dyDescent="0.25">
      <c r="A69" s="52">
        <v>11.4</v>
      </c>
      <c r="B69" s="14" t="s">
        <v>28</v>
      </c>
      <c r="C69" s="289"/>
      <c r="D69" s="289"/>
      <c r="E69" s="85"/>
      <c r="F69" s="104" t="s">
        <v>3</v>
      </c>
      <c r="G69" s="194"/>
      <c r="H69" s="56"/>
    </row>
    <row r="70" spans="1:8" ht="13.2" x14ac:dyDescent="0.25">
      <c r="A70" s="52">
        <v>11.5</v>
      </c>
      <c r="B70" s="14" t="s">
        <v>39</v>
      </c>
      <c r="C70" s="289"/>
      <c r="D70" s="289"/>
      <c r="E70" s="85"/>
      <c r="F70" s="104" t="s">
        <v>3</v>
      </c>
      <c r="G70" s="194"/>
      <c r="H70" s="56"/>
    </row>
    <row r="71" spans="1:8" ht="13.2" x14ac:dyDescent="0.25">
      <c r="A71" s="52">
        <v>11.6</v>
      </c>
      <c r="B71" s="14" t="s">
        <v>90</v>
      </c>
      <c r="C71" s="289"/>
      <c r="D71" s="289"/>
      <c r="E71" s="85"/>
      <c r="F71" s="104" t="s">
        <v>3</v>
      </c>
      <c r="G71" s="194"/>
      <c r="H71" s="56"/>
    </row>
    <row r="72" spans="1:8" ht="45.6" customHeight="1" x14ac:dyDescent="0.25">
      <c r="A72" s="52">
        <v>12</v>
      </c>
      <c r="B72" s="13" t="s">
        <v>222</v>
      </c>
      <c r="C72" s="289"/>
      <c r="D72" s="289"/>
      <c r="E72" s="85"/>
      <c r="F72" s="104" t="s">
        <v>3</v>
      </c>
      <c r="G72" s="193"/>
      <c r="H72" s="56"/>
    </row>
    <row r="73" spans="1:8" x14ac:dyDescent="0.25">
      <c r="A73" s="307" t="s">
        <v>67</v>
      </c>
      <c r="B73" s="307"/>
      <c r="C73" s="307"/>
      <c r="D73" s="307"/>
      <c r="E73" s="90"/>
      <c r="F73" s="200"/>
      <c r="G73" s="200"/>
      <c r="H73" s="56"/>
    </row>
    <row r="74" spans="1:8" ht="51" x14ac:dyDescent="0.25">
      <c r="A74" s="52">
        <v>13</v>
      </c>
      <c r="B74" s="16" t="s">
        <v>531</v>
      </c>
      <c r="C74" s="289"/>
      <c r="D74" s="289"/>
      <c r="E74" s="85"/>
      <c r="F74" s="21" t="s">
        <v>17</v>
      </c>
      <c r="G74" s="193"/>
      <c r="H74" s="56"/>
    </row>
    <row r="75" spans="1:8" ht="13.2" x14ac:dyDescent="0.25">
      <c r="A75" s="52">
        <v>13.1</v>
      </c>
      <c r="B75" s="8" t="s">
        <v>168</v>
      </c>
      <c r="C75" s="289"/>
      <c r="D75" s="289"/>
      <c r="E75" s="85"/>
      <c r="F75" s="21" t="s">
        <v>17</v>
      </c>
      <c r="G75" s="193"/>
      <c r="H75" s="56"/>
    </row>
    <row r="76" spans="1:8" ht="13.2" x14ac:dyDescent="0.25">
      <c r="A76" s="52">
        <v>13.2</v>
      </c>
      <c r="B76" s="8" t="s">
        <v>494</v>
      </c>
      <c r="C76" s="289"/>
      <c r="D76" s="289"/>
      <c r="E76" s="85"/>
      <c r="F76" s="21" t="s">
        <v>17</v>
      </c>
      <c r="G76" s="193"/>
      <c r="H76" s="56"/>
    </row>
    <row r="77" spans="1:8" ht="13.2" x14ac:dyDescent="0.25">
      <c r="A77" s="52">
        <v>13.3</v>
      </c>
      <c r="B77" s="8" t="s">
        <v>493</v>
      </c>
      <c r="C77" s="289"/>
      <c r="D77" s="289"/>
      <c r="E77" s="85"/>
      <c r="F77" s="21" t="s">
        <v>17</v>
      </c>
      <c r="G77" s="193"/>
      <c r="H77" s="56"/>
    </row>
    <row r="78" spans="1:8" ht="13.2" x14ac:dyDescent="0.25">
      <c r="A78" s="52">
        <v>13.4</v>
      </c>
      <c r="B78" s="8" t="s">
        <v>170</v>
      </c>
      <c r="C78" s="289"/>
      <c r="D78" s="289"/>
      <c r="E78" s="85"/>
      <c r="F78" s="21" t="s">
        <v>17</v>
      </c>
      <c r="G78" s="193"/>
      <c r="H78" s="56"/>
    </row>
    <row r="79" spans="1:8" ht="25.8" x14ac:dyDescent="0.25">
      <c r="A79" s="52">
        <v>13.5</v>
      </c>
      <c r="B79" s="16" t="s">
        <v>413</v>
      </c>
      <c r="C79" s="289"/>
      <c r="D79" s="289"/>
      <c r="E79" s="85"/>
      <c r="F79" s="21" t="s">
        <v>17</v>
      </c>
      <c r="G79" s="193"/>
      <c r="H79" s="56"/>
    </row>
    <row r="80" spans="1:8" x14ac:dyDescent="0.25">
      <c r="A80" s="304" t="s">
        <v>13</v>
      </c>
      <c r="B80" s="304"/>
      <c r="C80" s="304"/>
      <c r="D80" s="304"/>
      <c r="E80" s="304"/>
      <c r="F80" s="201"/>
      <c r="G80" s="201"/>
      <c r="H80" s="56"/>
    </row>
    <row r="81" spans="1:8" ht="25.2" x14ac:dyDescent="0.25">
      <c r="A81" s="52">
        <v>14</v>
      </c>
      <c r="B81" s="13" t="s">
        <v>309</v>
      </c>
      <c r="C81" s="289"/>
      <c r="D81" s="289"/>
      <c r="E81" s="85"/>
      <c r="F81" s="83" t="s">
        <v>1</v>
      </c>
      <c r="G81" s="193"/>
      <c r="H81" s="56"/>
    </row>
    <row r="82" spans="1:8" ht="25.2" x14ac:dyDescent="0.25">
      <c r="A82" s="52">
        <v>15</v>
      </c>
      <c r="B82" s="32" t="s">
        <v>91</v>
      </c>
      <c r="C82" s="306"/>
      <c r="D82" s="306"/>
      <c r="E82" s="85"/>
      <c r="F82" s="83" t="s">
        <v>1</v>
      </c>
      <c r="G82" s="194"/>
      <c r="H82" s="56"/>
    </row>
    <row r="83" spans="1:8" ht="13.2" x14ac:dyDescent="0.25">
      <c r="A83" s="52">
        <v>15.1</v>
      </c>
      <c r="B83" s="14" t="s">
        <v>92</v>
      </c>
      <c r="C83" s="289"/>
      <c r="D83" s="289"/>
      <c r="E83" s="85"/>
      <c r="F83" s="83" t="s">
        <v>1</v>
      </c>
      <c r="G83" s="194"/>
      <c r="H83" s="56"/>
    </row>
    <row r="84" spans="1:8" ht="13.2" x14ac:dyDescent="0.25">
      <c r="A84" s="52">
        <v>15.2</v>
      </c>
      <c r="B84" s="14" t="s">
        <v>487</v>
      </c>
      <c r="C84" s="289"/>
      <c r="D84" s="289"/>
      <c r="E84" s="85"/>
      <c r="F84" s="83" t="s">
        <v>1</v>
      </c>
      <c r="G84" s="194"/>
      <c r="H84" s="56"/>
    </row>
    <row r="85" spans="1:8" ht="25.2" x14ac:dyDescent="0.25">
      <c r="A85" s="52">
        <v>16</v>
      </c>
      <c r="B85" s="13" t="s">
        <v>94</v>
      </c>
      <c r="C85" s="289"/>
      <c r="D85" s="289"/>
      <c r="E85" s="85"/>
      <c r="F85" s="83" t="s">
        <v>1</v>
      </c>
      <c r="G85" s="193"/>
      <c r="H85" s="56"/>
    </row>
    <row r="86" spans="1:8" ht="29.4" customHeight="1" x14ac:dyDescent="0.25">
      <c r="A86" s="52">
        <v>17</v>
      </c>
      <c r="B86" s="13" t="s">
        <v>246</v>
      </c>
      <c r="C86" s="289"/>
      <c r="D86" s="289"/>
      <c r="E86" s="85"/>
      <c r="F86" s="83" t="s">
        <v>1</v>
      </c>
      <c r="G86" s="193"/>
      <c r="H86" s="56"/>
    </row>
    <row r="87" spans="1:8" ht="37.799999999999997" x14ac:dyDescent="0.25">
      <c r="A87" s="84">
        <v>18</v>
      </c>
      <c r="B87" s="13" t="s">
        <v>363</v>
      </c>
      <c r="C87" s="289"/>
      <c r="D87" s="289"/>
      <c r="E87" s="83"/>
      <c r="F87" s="83" t="s">
        <v>1</v>
      </c>
      <c r="G87" s="202"/>
      <c r="H87" s="56"/>
    </row>
    <row r="88" spans="1:8" ht="37.799999999999997" x14ac:dyDescent="0.25">
      <c r="A88" s="84">
        <v>19</v>
      </c>
      <c r="B88" s="32" t="s">
        <v>364</v>
      </c>
      <c r="C88" s="289"/>
      <c r="D88" s="289"/>
      <c r="E88" s="83"/>
      <c r="F88" s="83" t="s">
        <v>1</v>
      </c>
      <c r="G88" s="202"/>
      <c r="H88" s="25"/>
    </row>
    <row r="89" spans="1:8" ht="45" customHeight="1" x14ac:dyDescent="0.25">
      <c r="A89" s="10"/>
      <c r="B89" s="10"/>
      <c r="C89" s="1"/>
      <c r="D89" s="1"/>
      <c r="E89" s="1"/>
      <c r="F89" s="1"/>
      <c r="G89" s="1"/>
      <c r="H89" s="25"/>
    </row>
    <row r="90" spans="1:8" ht="12.75" customHeight="1" x14ac:dyDescent="0.25">
      <c r="A90" s="10"/>
      <c r="B90" s="10"/>
      <c r="C90" s="1"/>
      <c r="D90" s="1"/>
      <c r="E90" s="1"/>
      <c r="F90" s="1"/>
      <c r="G90" s="1"/>
      <c r="H90" s="25"/>
    </row>
    <row r="91" spans="1:8" ht="12.75" customHeight="1" x14ac:dyDescent="0.25">
      <c r="A91" s="10"/>
      <c r="B91" s="10"/>
      <c r="C91" s="1"/>
      <c r="D91" s="1"/>
      <c r="E91" s="1"/>
      <c r="F91" s="1"/>
      <c r="G91" s="1"/>
      <c r="H91" s="25"/>
    </row>
    <row r="92" spans="1:8" ht="12.75" customHeight="1" x14ac:dyDescent="0.25">
      <c r="A92" s="10"/>
      <c r="B92" s="10"/>
      <c r="C92" s="1"/>
      <c r="D92" s="1"/>
      <c r="E92" s="1"/>
      <c r="F92" s="1"/>
      <c r="G92" s="1"/>
      <c r="H92" s="25"/>
    </row>
    <row r="93" spans="1:8" ht="12.75" customHeight="1" x14ac:dyDescent="0.25">
      <c r="A93" s="10"/>
      <c r="B93" s="10"/>
      <c r="C93" s="1"/>
      <c r="D93" s="1"/>
      <c r="E93" s="1"/>
      <c r="F93" s="1"/>
      <c r="G93" s="1"/>
      <c r="H93" s="25"/>
    </row>
    <row r="94" spans="1:8" ht="12.75" customHeight="1" x14ac:dyDescent="0.25">
      <c r="A94" s="10"/>
      <c r="B94" s="10"/>
      <c r="C94" s="1"/>
      <c r="D94" s="1"/>
      <c r="E94" s="1"/>
      <c r="F94" s="1"/>
      <c r="G94" s="1"/>
      <c r="H94" s="25"/>
    </row>
    <row r="95" spans="1:8" ht="12.75" customHeight="1" x14ac:dyDescent="0.25">
      <c r="A95" s="10"/>
      <c r="B95" s="10"/>
      <c r="C95" s="1"/>
      <c r="D95" s="1"/>
      <c r="E95" s="1"/>
      <c r="F95" s="1"/>
      <c r="G95" s="1"/>
      <c r="H95" s="25"/>
    </row>
    <row r="96" spans="1:8" ht="12.75" customHeight="1" x14ac:dyDescent="0.25">
      <c r="A96" s="10"/>
      <c r="B96" s="10"/>
      <c r="C96" s="1"/>
      <c r="D96" s="1"/>
      <c r="E96" s="1"/>
      <c r="F96" s="1"/>
      <c r="G96" s="1"/>
      <c r="H96" s="25"/>
    </row>
    <row r="97" spans="1:8" ht="12.75" customHeight="1" x14ac:dyDescent="0.25">
      <c r="A97" s="10"/>
      <c r="B97" s="10"/>
      <c r="C97" s="1"/>
      <c r="D97" s="1"/>
      <c r="E97" s="1"/>
      <c r="F97" s="1"/>
      <c r="G97" s="1"/>
      <c r="H97" s="25"/>
    </row>
    <row r="98" spans="1:8" ht="12.75" customHeight="1" x14ac:dyDescent="0.25">
      <c r="A98" s="10"/>
      <c r="B98" s="10"/>
      <c r="C98" s="1"/>
      <c r="D98" s="1"/>
      <c r="E98" s="1"/>
      <c r="F98" s="1"/>
      <c r="G98" s="1"/>
      <c r="H98" s="25"/>
    </row>
    <row r="99" spans="1:8" ht="12.75" customHeight="1" x14ac:dyDescent="0.25">
      <c r="A99" s="10"/>
      <c r="B99" s="10"/>
      <c r="C99" s="1"/>
      <c r="D99" s="1"/>
      <c r="E99" s="1"/>
      <c r="F99" s="1"/>
      <c r="G99" s="1"/>
      <c r="H99" s="25"/>
    </row>
    <row r="100" spans="1:8" ht="12.75" customHeight="1" x14ac:dyDescent="0.25">
      <c r="A100" s="10"/>
      <c r="B100" s="10"/>
      <c r="C100" s="1"/>
      <c r="D100" s="1"/>
      <c r="E100" s="1"/>
      <c r="F100" s="1"/>
      <c r="G100" s="1"/>
      <c r="H100" s="25"/>
    </row>
    <row r="101" spans="1:8" ht="12.75" customHeight="1" x14ac:dyDescent="0.25">
      <c r="A101" s="10"/>
      <c r="B101" s="10"/>
      <c r="C101" s="1"/>
      <c r="D101" s="1"/>
      <c r="E101" s="1"/>
      <c r="F101" s="1"/>
      <c r="G101" s="1"/>
      <c r="H101" s="25"/>
    </row>
    <row r="102" spans="1:8" ht="12.75" customHeight="1" x14ac:dyDescent="0.25">
      <c r="A102" s="10"/>
      <c r="B102" s="10"/>
      <c r="C102" s="1"/>
      <c r="D102" s="1"/>
      <c r="E102" s="1"/>
      <c r="F102" s="1"/>
      <c r="G102" s="1"/>
      <c r="H102" s="25"/>
    </row>
    <row r="103" spans="1:8" ht="12.75" customHeight="1" x14ac:dyDescent="0.25">
      <c r="A103" s="10"/>
      <c r="B103" s="10"/>
      <c r="C103" s="1"/>
      <c r="D103" s="1"/>
      <c r="E103" s="1"/>
      <c r="F103" s="1"/>
      <c r="G103" s="1"/>
      <c r="H103" s="25"/>
    </row>
    <row r="104" spans="1:8" ht="12.75" customHeight="1" x14ac:dyDescent="0.25">
      <c r="A104" s="10"/>
      <c r="B104" s="10"/>
      <c r="C104" s="1"/>
      <c r="D104" s="1"/>
      <c r="E104" s="1"/>
      <c r="F104" s="1"/>
      <c r="G104" s="1"/>
      <c r="H104" s="25"/>
    </row>
    <row r="105" spans="1:8" ht="12.75" customHeight="1" x14ac:dyDescent="0.25">
      <c r="A105" s="10"/>
      <c r="B105" s="10"/>
      <c r="C105" s="1"/>
      <c r="D105" s="1"/>
      <c r="E105" s="1"/>
      <c r="F105" s="1"/>
      <c r="G105" s="1"/>
      <c r="H105" s="25"/>
    </row>
    <row r="106" spans="1:8" ht="12.75" customHeight="1" x14ac:dyDescent="0.25">
      <c r="A106" s="10"/>
      <c r="B106" s="10"/>
      <c r="C106" s="1"/>
      <c r="D106" s="1"/>
      <c r="E106" s="1"/>
      <c r="F106" s="1"/>
      <c r="G106" s="1"/>
      <c r="H106" s="25"/>
    </row>
    <row r="107" spans="1:8" ht="12.75" customHeight="1" x14ac:dyDescent="0.25">
      <c r="A107" s="10"/>
      <c r="B107" s="10"/>
      <c r="C107" s="1"/>
      <c r="D107" s="1"/>
      <c r="E107" s="1"/>
      <c r="F107" s="1"/>
      <c r="G107" s="1"/>
      <c r="H107" s="25"/>
    </row>
    <row r="108" spans="1:8" ht="12.75" customHeight="1" x14ac:dyDescent="0.25">
      <c r="A108" s="10"/>
      <c r="B108" s="10"/>
      <c r="C108" s="1"/>
      <c r="D108" s="1"/>
      <c r="E108" s="1"/>
      <c r="F108" s="1"/>
      <c r="G108" s="1"/>
      <c r="H108" s="25"/>
    </row>
    <row r="109" spans="1:8" ht="12.75" customHeight="1" x14ac:dyDescent="0.25">
      <c r="A109" s="10"/>
      <c r="B109" s="10"/>
      <c r="C109" s="1"/>
      <c r="D109" s="1"/>
      <c r="E109" s="1"/>
      <c r="F109" s="1"/>
      <c r="G109" s="1"/>
      <c r="H109" s="25"/>
    </row>
    <row r="110" spans="1:8" ht="12.75" customHeight="1" x14ac:dyDescent="0.25">
      <c r="A110" s="10"/>
      <c r="B110" s="10"/>
      <c r="C110" s="1"/>
      <c r="D110" s="1"/>
      <c r="E110" s="1"/>
      <c r="F110" s="1"/>
      <c r="G110" s="1"/>
      <c r="H110" s="25"/>
    </row>
    <row r="111" spans="1:8" ht="12.75" customHeight="1" x14ac:dyDescent="0.25">
      <c r="A111" s="10"/>
      <c r="B111" s="10"/>
      <c r="C111" s="1"/>
      <c r="D111" s="1"/>
      <c r="E111" s="1"/>
      <c r="F111" s="1"/>
      <c r="G111" s="1"/>
      <c r="H111" s="25"/>
    </row>
    <row r="112" spans="1:8" ht="12.75" customHeight="1" x14ac:dyDescent="0.25">
      <c r="A112" s="10"/>
      <c r="B112" s="10"/>
      <c r="C112" s="1"/>
      <c r="D112" s="1"/>
      <c r="E112" s="1"/>
      <c r="F112" s="1"/>
      <c r="G112" s="1"/>
      <c r="H112" s="25"/>
    </row>
    <row r="113" spans="1:8" ht="12.75" customHeight="1" x14ac:dyDescent="0.25">
      <c r="A113" s="10"/>
      <c r="B113" s="10"/>
      <c r="C113" s="1"/>
      <c r="D113" s="1"/>
      <c r="E113" s="1"/>
      <c r="F113" s="1"/>
      <c r="G113" s="1"/>
      <c r="H113" s="25"/>
    </row>
    <row r="114" spans="1:8" ht="12.75" customHeight="1" x14ac:dyDescent="0.25">
      <c r="A114" s="10"/>
      <c r="B114" s="10"/>
      <c r="C114" s="1"/>
      <c r="D114" s="1"/>
      <c r="E114" s="1"/>
      <c r="F114" s="1"/>
      <c r="G114" s="1"/>
      <c r="H114" s="25"/>
    </row>
    <row r="115" spans="1:8" ht="12.75" customHeight="1" x14ac:dyDescent="0.25">
      <c r="A115" s="10"/>
      <c r="B115" s="10"/>
      <c r="C115" s="1"/>
      <c r="D115" s="1"/>
      <c r="E115" s="1"/>
      <c r="F115" s="1"/>
      <c r="G115" s="1"/>
      <c r="H115" s="25"/>
    </row>
    <row r="116" spans="1:8" ht="12.75" customHeight="1" x14ac:dyDescent="0.25">
      <c r="A116" s="10"/>
      <c r="B116" s="10"/>
      <c r="C116" s="1"/>
      <c r="D116" s="1"/>
      <c r="E116" s="1"/>
      <c r="F116" s="1"/>
      <c r="G116" s="1"/>
      <c r="H116" s="25"/>
    </row>
    <row r="117" spans="1:8" ht="12.75" customHeight="1" x14ac:dyDescent="0.25">
      <c r="A117" s="10"/>
      <c r="B117" s="10"/>
      <c r="C117" s="1"/>
      <c r="D117" s="1"/>
      <c r="E117" s="1"/>
      <c r="F117" s="1"/>
      <c r="G117" s="1"/>
      <c r="H117" s="25"/>
    </row>
    <row r="118" spans="1:8" ht="12.75" customHeight="1" x14ac:dyDescent="0.25">
      <c r="A118" s="10"/>
      <c r="B118" s="10"/>
      <c r="C118" s="1"/>
      <c r="D118" s="1"/>
      <c r="E118" s="1"/>
      <c r="F118" s="1"/>
      <c r="G118" s="1"/>
      <c r="H118" s="25"/>
    </row>
    <row r="119" spans="1:8" ht="12.75" customHeight="1" x14ac:dyDescent="0.25">
      <c r="A119" s="10"/>
      <c r="B119" s="10"/>
      <c r="C119" s="1"/>
      <c r="D119" s="1"/>
      <c r="E119" s="1"/>
      <c r="F119" s="1"/>
      <c r="G119" s="1"/>
      <c r="H119" s="25"/>
    </row>
    <row r="120" spans="1:8" ht="12.75" customHeight="1" x14ac:dyDescent="0.25">
      <c r="A120" s="10"/>
      <c r="B120" s="10"/>
      <c r="C120" s="1"/>
      <c r="D120" s="1"/>
      <c r="E120" s="1"/>
      <c r="F120" s="1"/>
      <c r="G120" s="1"/>
      <c r="H120" s="25"/>
    </row>
    <row r="121" spans="1:8" ht="12.75" customHeight="1" x14ac:dyDescent="0.25">
      <c r="A121" s="10"/>
      <c r="B121" s="10"/>
      <c r="C121" s="1"/>
      <c r="D121" s="1"/>
      <c r="E121" s="1"/>
      <c r="F121" s="1"/>
      <c r="G121" s="1"/>
      <c r="H121" s="25"/>
    </row>
    <row r="122" spans="1:8" ht="12.75" customHeight="1" x14ac:dyDescent="0.25">
      <c r="A122" s="10"/>
      <c r="B122" s="10"/>
      <c r="C122" s="1"/>
      <c r="D122" s="1"/>
      <c r="E122" s="1"/>
      <c r="F122" s="1"/>
      <c r="G122" s="1"/>
      <c r="H122" s="25"/>
    </row>
    <row r="123" spans="1:8" ht="12.75" customHeight="1" x14ac:dyDescent="0.25">
      <c r="A123" s="10"/>
      <c r="B123" s="10"/>
      <c r="C123" s="1"/>
      <c r="D123" s="1"/>
      <c r="E123" s="1"/>
      <c r="F123" s="1"/>
      <c r="G123" s="1"/>
      <c r="H123" s="25"/>
    </row>
    <row r="124" spans="1:8" ht="12.75" customHeight="1" x14ac:dyDescent="0.25">
      <c r="A124" s="10"/>
      <c r="B124" s="10"/>
      <c r="C124" s="1"/>
      <c r="D124" s="1"/>
      <c r="E124" s="1"/>
      <c r="F124" s="1"/>
      <c r="G124" s="1"/>
      <c r="H124" s="25"/>
    </row>
    <row r="125" spans="1:8" ht="12.75" customHeight="1" x14ac:dyDescent="0.25">
      <c r="A125" s="10"/>
      <c r="B125" s="10"/>
      <c r="C125" s="1"/>
      <c r="D125" s="1"/>
      <c r="E125" s="1"/>
      <c r="F125" s="1"/>
      <c r="G125" s="1"/>
      <c r="H125" s="25"/>
    </row>
    <row r="126" spans="1:8" ht="12.75" customHeight="1" x14ac:dyDescent="0.25">
      <c r="A126" s="10"/>
      <c r="B126" s="10"/>
      <c r="C126" s="1"/>
      <c r="D126" s="1"/>
      <c r="E126" s="1"/>
      <c r="F126" s="1"/>
      <c r="G126" s="1"/>
      <c r="H126" s="25"/>
    </row>
    <row r="127" spans="1:8" ht="12.75" customHeight="1" x14ac:dyDescent="0.25">
      <c r="A127" s="10"/>
      <c r="B127" s="10"/>
      <c r="C127" s="1"/>
      <c r="D127" s="1"/>
      <c r="E127" s="1"/>
      <c r="F127" s="1"/>
      <c r="G127" s="1"/>
      <c r="H127" s="25"/>
    </row>
    <row r="128" spans="1:8" ht="12.75" customHeight="1" x14ac:dyDescent="0.25">
      <c r="A128" s="10"/>
      <c r="B128" s="10"/>
      <c r="C128" s="1"/>
      <c r="D128" s="1"/>
      <c r="E128" s="1"/>
      <c r="F128" s="1"/>
      <c r="G128" s="1"/>
      <c r="H128" s="25"/>
    </row>
    <row r="129" spans="1:8" ht="12.75" customHeight="1" x14ac:dyDescent="0.25">
      <c r="A129" s="10"/>
      <c r="B129" s="10"/>
      <c r="C129" s="1"/>
      <c r="D129" s="1"/>
      <c r="E129" s="1"/>
      <c r="F129" s="1"/>
      <c r="G129" s="1"/>
      <c r="H129" s="25"/>
    </row>
    <row r="130" spans="1:8" ht="12.75" customHeight="1" x14ac:dyDescent="0.25">
      <c r="A130" s="10"/>
      <c r="B130" s="10"/>
      <c r="C130" s="1"/>
      <c r="D130" s="1"/>
      <c r="E130" s="1"/>
      <c r="F130" s="1"/>
      <c r="G130" s="1"/>
      <c r="H130" s="25"/>
    </row>
    <row r="131" spans="1:8" ht="12.75" customHeight="1" x14ac:dyDescent="0.25">
      <c r="A131" s="10"/>
      <c r="B131" s="10"/>
      <c r="C131" s="1"/>
      <c r="D131" s="1"/>
      <c r="E131" s="1"/>
      <c r="F131" s="1"/>
      <c r="G131" s="1"/>
      <c r="H131" s="25"/>
    </row>
    <row r="132" spans="1:8" ht="12.75" customHeight="1" x14ac:dyDescent="0.25">
      <c r="A132" s="10"/>
      <c r="B132" s="10"/>
      <c r="C132" s="1"/>
      <c r="D132" s="1"/>
      <c r="E132" s="1"/>
      <c r="F132" s="1"/>
      <c r="G132" s="1"/>
      <c r="H132" s="25"/>
    </row>
    <row r="133" spans="1:8" ht="12.75" customHeight="1" x14ac:dyDescent="0.25">
      <c r="A133" s="10"/>
      <c r="B133" s="10"/>
      <c r="C133" s="1"/>
      <c r="D133" s="1"/>
      <c r="E133" s="1"/>
      <c r="F133" s="1"/>
      <c r="G133" s="1"/>
      <c r="H133" s="25"/>
    </row>
    <row r="134" spans="1:8" ht="12.75" customHeight="1" x14ac:dyDescent="0.25">
      <c r="A134" s="10"/>
      <c r="B134" s="10"/>
      <c r="C134" s="1"/>
      <c r="D134" s="1"/>
      <c r="E134" s="1"/>
      <c r="F134" s="1"/>
      <c r="G134" s="1"/>
      <c r="H134" s="25"/>
    </row>
    <row r="135" spans="1:8" ht="12.75" customHeight="1" x14ac:dyDescent="0.25">
      <c r="A135" s="10"/>
      <c r="B135" s="10"/>
      <c r="C135" s="1"/>
      <c r="D135" s="1"/>
      <c r="E135" s="1"/>
      <c r="F135" s="1"/>
      <c r="G135" s="1"/>
      <c r="H135" s="25"/>
    </row>
    <row r="136" spans="1:8" ht="12.75" customHeight="1" x14ac:dyDescent="0.25">
      <c r="A136" s="10"/>
      <c r="B136" s="10"/>
      <c r="C136" s="1"/>
      <c r="D136" s="1"/>
      <c r="E136" s="1"/>
      <c r="F136" s="1"/>
      <c r="G136" s="1"/>
      <c r="H136" s="25"/>
    </row>
    <row r="137" spans="1:8" ht="12.75" customHeight="1" x14ac:dyDescent="0.25">
      <c r="A137" s="10"/>
      <c r="B137" s="10"/>
      <c r="C137" s="1"/>
      <c r="D137" s="1"/>
      <c r="E137" s="1"/>
      <c r="F137" s="1"/>
      <c r="G137" s="1"/>
      <c r="H137" s="25"/>
    </row>
    <row r="138" spans="1:8" ht="12.75" customHeight="1" x14ac:dyDescent="0.25">
      <c r="A138" s="10"/>
      <c r="B138" s="10"/>
      <c r="C138" s="1"/>
      <c r="D138" s="1"/>
      <c r="E138" s="1"/>
      <c r="F138" s="1"/>
      <c r="G138" s="1"/>
      <c r="H138" s="25"/>
    </row>
    <row r="139" spans="1:8" ht="12.75" customHeight="1" x14ac:dyDescent="0.25">
      <c r="A139" s="10"/>
      <c r="B139" s="10"/>
      <c r="C139" s="1"/>
      <c r="D139" s="1"/>
      <c r="E139" s="1"/>
      <c r="F139" s="1"/>
      <c r="G139" s="1"/>
      <c r="H139" s="25"/>
    </row>
    <row r="140" spans="1:8" ht="12.75" customHeight="1" x14ac:dyDescent="0.25">
      <c r="A140" s="10"/>
      <c r="B140" s="10"/>
      <c r="C140" s="1"/>
      <c r="D140" s="1"/>
      <c r="E140" s="1"/>
      <c r="F140" s="1"/>
      <c r="G140" s="1"/>
      <c r="H140" s="25"/>
    </row>
    <row r="141" spans="1:8" ht="12.75" customHeight="1" x14ac:dyDescent="0.25">
      <c r="A141" s="10"/>
      <c r="B141" s="10"/>
      <c r="C141" s="1"/>
      <c r="D141" s="1"/>
      <c r="E141" s="1"/>
      <c r="F141" s="1"/>
      <c r="G141" s="1"/>
      <c r="H141" s="25"/>
    </row>
    <row r="142" spans="1:8" ht="12.75" customHeight="1" x14ac:dyDescent="0.25">
      <c r="A142" s="10"/>
      <c r="B142" s="10"/>
      <c r="C142" s="1"/>
      <c r="D142" s="1"/>
      <c r="E142" s="1"/>
      <c r="F142" s="1"/>
      <c r="G142" s="1"/>
      <c r="H142" s="25"/>
    </row>
    <row r="143" spans="1:8" ht="12.75" customHeight="1" x14ac:dyDescent="0.25">
      <c r="A143" s="10"/>
      <c r="B143" s="10"/>
      <c r="C143" s="1"/>
      <c r="D143" s="1"/>
      <c r="E143" s="1"/>
      <c r="F143" s="1"/>
      <c r="G143" s="1"/>
      <c r="H143" s="25"/>
    </row>
    <row r="144" spans="1:8" ht="12.75" customHeight="1" x14ac:dyDescent="0.25">
      <c r="A144" s="10"/>
      <c r="B144" s="10"/>
      <c r="C144" s="1"/>
      <c r="D144" s="1"/>
      <c r="E144" s="1"/>
      <c r="F144" s="1"/>
      <c r="G144" s="1"/>
      <c r="H144" s="25"/>
    </row>
    <row r="145" spans="1:8" ht="12.75" customHeight="1" x14ac:dyDescent="0.25">
      <c r="A145" s="10"/>
      <c r="B145" s="10"/>
      <c r="C145" s="1"/>
      <c r="D145" s="1"/>
      <c r="E145" s="1"/>
      <c r="F145" s="1"/>
      <c r="G145" s="1"/>
      <c r="H145" s="25"/>
    </row>
    <row r="146" spans="1:8" ht="12.75" customHeight="1" x14ac:dyDescent="0.25">
      <c r="A146" s="10"/>
      <c r="B146" s="10"/>
      <c r="C146" s="1"/>
      <c r="D146" s="1"/>
      <c r="E146" s="1"/>
      <c r="F146" s="1"/>
      <c r="G146" s="1"/>
      <c r="H146" s="25"/>
    </row>
    <row r="147" spans="1:8" ht="12.75" customHeight="1" x14ac:dyDescent="0.25">
      <c r="A147" s="10"/>
      <c r="B147" s="10"/>
      <c r="C147" s="1"/>
      <c r="D147" s="1"/>
      <c r="E147" s="1"/>
      <c r="F147" s="1"/>
      <c r="G147" s="1"/>
      <c r="H147" s="25"/>
    </row>
    <row r="148" spans="1:8" ht="12.75" customHeight="1" x14ac:dyDescent="0.25">
      <c r="A148" s="10"/>
      <c r="B148" s="10"/>
      <c r="C148" s="1"/>
      <c r="D148" s="1"/>
      <c r="E148" s="1"/>
      <c r="F148" s="1"/>
      <c r="G148" s="1"/>
      <c r="H148" s="25"/>
    </row>
    <row r="149" spans="1:8" ht="12.75" customHeight="1" x14ac:dyDescent="0.25">
      <c r="A149" s="10"/>
      <c r="B149" s="10"/>
      <c r="C149" s="1"/>
      <c r="D149" s="1"/>
      <c r="E149" s="1"/>
      <c r="F149" s="1"/>
      <c r="G149" s="1"/>
      <c r="H149" s="25"/>
    </row>
    <row r="150" spans="1:8" ht="12.75" customHeight="1" x14ac:dyDescent="0.25">
      <c r="A150" s="10"/>
      <c r="B150" s="10"/>
      <c r="C150" s="1"/>
      <c r="D150" s="1"/>
      <c r="E150" s="1"/>
      <c r="F150" s="1"/>
      <c r="G150" s="1"/>
      <c r="H150" s="25"/>
    </row>
    <row r="151" spans="1:8" ht="12.75" customHeight="1" x14ac:dyDescent="0.25">
      <c r="A151" s="10"/>
      <c r="B151" s="10"/>
      <c r="C151" s="1"/>
      <c r="D151" s="1"/>
      <c r="E151" s="1"/>
      <c r="F151" s="1"/>
      <c r="G151" s="1"/>
      <c r="H151" s="25"/>
    </row>
    <row r="152" spans="1:8" ht="12.75" customHeight="1" x14ac:dyDescent="0.25">
      <c r="A152" s="10"/>
      <c r="B152" s="10"/>
      <c r="C152" s="1"/>
      <c r="D152" s="1"/>
      <c r="E152" s="1"/>
      <c r="F152" s="1"/>
      <c r="G152" s="1"/>
      <c r="H152" s="25"/>
    </row>
    <row r="153" spans="1:8" ht="12.75" customHeight="1" x14ac:dyDescent="0.25">
      <c r="A153" s="10"/>
      <c r="B153" s="10"/>
      <c r="C153" s="1"/>
      <c r="D153" s="1"/>
      <c r="E153" s="1"/>
      <c r="F153" s="1"/>
      <c r="G153" s="1"/>
      <c r="H153" s="25"/>
    </row>
    <row r="154" spans="1:8" ht="12.75" customHeight="1" x14ac:dyDescent="0.25">
      <c r="A154" s="10"/>
      <c r="B154" s="10"/>
      <c r="C154" s="1"/>
      <c r="D154" s="1"/>
      <c r="E154" s="1"/>
      <c r="F154" s="1"/>
      <c r="G154" s="1"/>
      <c r="H154" s="25"/>
    </row>
    <row r="155" spans="1:8" ht="12.75" customHeight="1" x14ac:dyDescent="0.25">
      <c r="A155" s="10"/>
      <c r="B155" s="10"/>
      <c r="C155" s="1"/>
      <c r="D155" s="1"/>
      <c r="E155" s="1"/>
      <c r="F155" s="1"/>
      <c r="G155" s="1"/>
      <c r="H155" s="25"/>
    </row>
    <row r="156" spans="1:8" ht="12.75" customHeight="1" x14ac:dyDescent="0.25">
      <c r="A156" s="10"/>
      <c r="B156" s="10"/>
      <c r="C156" s="1"/>
      <c r="D156" s="1"/>
      <c r="E156" s="1"/>
      <c r="F156" s="1"/>
      <c r="G156" s="1"/>
      <c r="H156" s="25"/>
    </row>
    <row r="157" spans="1:8" ht="12.75" customHeight="1" x14ac:dyDescent="0.25">
      <c r="A157" s="10"/>
      <c r="B157" s="10"/>
      <c r="C157" s="1"/>
      <c r="D157" s="1"/>
      <c r="E157" s="1"/>
      <c r="F157" s="1"/>
      <c r="G157" s="1"/>
      <c r="H157" s="25"/>
    </row>
    <row r="158" spans="1:8" ht="12.75" customHeight="1" x14ac:dyDescent="0.25">
      <c r="A158" s="10"/>
      <c r="B158" s="10"/>
      <c r="C158" s="1"/>
      <c r="D158" s="1"/>
      <c r="E158" s="1"/>
      <c r="F158" s="1"/>
      <c r="G158" s="1"/>
      <c r="H158" s="25"/>
    </row>
    <row r="159" spans="1:8" ht="12.75" customHeight="1" x14ac:dyDescent="0.25">
      <c r="A159" s="10"/>
      <c r="B159" s="10"/>
      <c r="C159" s="1"/>
      <c r="D159" s="1"/>
      <c r="E159" s="1"/>
      <c r="F159" s="1"/>
      <c r="G159" s="1"/>
      <c r="H159" s="25"/>
    </row>
    <row r="160" spans="1:8" ht="12.75" customHeight="1" x14ac:dyDescent="0.25">
      <c r="A160" s="10"/>
      <c r="B160" s="10"/>
      <c r="C160" s="1"/>
      <c r="D160" s="1"/>
      <c r="E160" s="1"/>
      <c r="F160" s="1"/>
      <c r="G160" s="1"/>
      <c r="H160" s="25"/>
    </row>
    <row r="161" spans="1:8" ht="12.75" customHeight="1" x14ac:dyDescent="0.25">
      <c r="A161" s="10"/>
      <c r="B161" s="10"/>
      <c r="C161" s="1"/>
      <c r="D161" s="1"/>
      <c r="E161" s="1"/>
      <c r="F161" s="1"/>
      <c r="G161" s="1"/>
      <c r="H161" s="25"/>
    </row>
    <row r="162" spans="1:8" ht="12.75" customHeight="1" x14ac:dyDescent="0.25">
      <c r="A162" s="10"/>
      <c r="B162" s="10"/>
      <c r="C162" s="1"/>
      <c r="D162" s="1"/>
      <c r="E162" s="1"/>
      <c r="F162" s="1"/>
      <c r="G162" s="1"/>
      <c r="H162" s="25"/>
    </row>
    <row r="163" spans="1:8" ht="12.75" customHeight="1" x14ac:dyDescent="0.25">
      <c r="A163" s="10"/>
      <c r="B163" s="10"/>
      <c r="C163" s="1"/>
      <c r="D163" s="1"/>
      <c r="E163" s="1"/>
      <c r="F163" s="1"/>
      <c r="G163" s="1"/>
      <c r="H163" s="25"/>
    </row>
    <row r="164" spans="1:8" ht="12.75" customHeight="1" x14ac:dyDescent="0.25">
      <c r="A164" s="10"/>
      <c r="B164" s="10"/>
      <c r="C164" s="1"/>
      <c r="D164" s="1"/>
      <c r="E164" s="1"/>
      <c r="F164" s="1"/>
      <c r="G164" s="1"/>
      <c r="H164" s="25"/>
    </row>
    <row r="165" spans="1:8" ht="12.75" customHeight="1" x14ac:dyDescent="0.25">
      <c r="A165" s="10"/>
      <c r="B165" s="10"/>
      <c r="C165" s="1"/>
      <c r="D165" s="1"/>
      <c r="E165" s="1"/>
      <c r="F165" s="1"/>
      <c r="G165" s="1"/>
      <c r="H165" s="25"/>
    </row>
    <row r="166" spans="1:8" ht="12.75" customHeight="1" x14ac:dyDescent="0.25">
      <c r="A166" s="10"/>
      <c r="B166" s="10"/>
      <c r="C166" s="1"/>
      <c r="D166" s="1"/>
      <c r="E166" s="1"/>
      <c r="F166" s="1"/>
      <c r="G166" s="1"/>
      <c r="H166" s="25"/>
    </row>
    <row r="167" spans="1:8" ht="12.75" customHeight="1" x14ac:dyDescent="0.25">
      <c r="A167" s="10"/>
      <c r="B167" s="10"/>
      <c r="C167" s="1"/>
      <c r="D167" s="1"/>
      <c r="E167" s="1"/>
      <c r="F167" s="1"/>
      <c r="G167" s="1"/>
      <c r="H167" s="25"/>
    </row>
    <row r="168" spans="1:8" ht="12.75" customHeight="1" x14ac:dyDescent="0.25">
      <c r="A168" s="10"/>
      <c r="B168" s="10"/>
      <c r="C168" s="1"/>
      <c r="D168" s="1"/>
      <c r="E168" s="1"/>
      <c r="F168" s="1"/>
      <c r="G168" s="1"/>
      <c r="H168" s="25"/>
    </row>
    <row r="169" spans="1:8" ht="12.75" customHeight="1" x14ac:dyDescent="0.25">
      <c r="A169" s="10"/>
      <c r="B169" s="10"/>
      <c r="C169" s="1"/>
      <c r="D169" s="1"/>
      <c r="E169" s="1"/>
      <c r="F169" s="1"/>
      <c r="G169" s="1"/>
      <c r="H169" s="25"/>
    </row>
    <row r="170" spans="1:8" ht="12.75" customHeight="1" x14ac:dyDescent="0.25">
      <c r="A170" s="10"/>
      <c r="B170" s="10"/>
      <c r="C170" s="1"/>
      <c r="D170" s="1"/>
      <c r="E170" s="1"/>
      <c r="F170" s="1"/>
      <c r="G170" s="1"/>
      <c r="H170" s="25"/>
    </row>
    <row r="171" spans="1:8" ht="12.75" customHeight="1" x14ac:dyDescent="0.25">
      <c r="A171" s="10"/>
      <c r="B171" s="10"/>
      <c r="C171" s="1"/>
      <c r="D171" s="1"/>
      <c r="E171" s="1"/>
      <c r="F171" s="1"/>
      <c r="G171" s="1"/>
      <c r="H171" s="25"/>
    </row>
    <row r="172" spans="1:8" ht="12.75" customHeight="1" x14ac:dyDescent="0.25">
      <c r="A172" s="10"/>
      <c r="B172" s="10"/>
      <c r="C172" s="1"/>
      <c r="D172" s="1"/>
      <c r="E172" s="1"/>
      <c r="F172" s="1"/>
      <c r="G172" s="1"/>
      <c r="H172" s="25"/>
    </row>
    <row r="173" spans="1:8" ht="12.75" customHeight="1" x14ac:dyDescent="0.25">
      <c r="A173" s="10"/>
      <c r="B173" s="10"/>
      <c r="C173" s="1"/>
      <c r="D173" s="1"/>
      <c r="E173" s="1"/>
      <c r="F173" s="1"/>
      <c r="G173" s="1"/>
      <c r="H173" s="25"/>
    </row>
    <row r="174" spans="1:8" ht="12.75" customHeight="1" x14ac:dyDescent="0.25">
      <c r="A174" s="10"/>
      <c r="B174" s="10"/>
      <c r="C174" s="1"/>
      <c r="D174" s="1"/>
      <c r="E174" s="1"/>
      <c r="F174" s="1"/>
      <c r="G174" s="1"/>
      <c r="H174" s="25"/>
    </row>
    <row r="175" spans="1:8" ht="12.75" customHeight="1" x14ac:dyDescent="0.25">
      <c r="A175" s="10"/>
      <c r="B175" s="10"/>
      <c r="C175" s="1"/>
      <c r="D175" s="1"/>
      <c r="E175" s="1"/>
      <c r="F175" s="1"/>
      <c r="G175" s="1"/>
      <c r="H175" s="25"/>
    </row>
    <row r="176" spans="1:8" ht="12.75" customHeight="1" x14ac:dyDescent="0.25">
      <c r="A176" s="10"/>
      <c r="B176" s="10"/>
      <c r="C176" s="1"/>
      <c r="D176" s="1"/>
      <c r="E176" s="1"/>
      <c r="F176" s="1"/>
      <c r="G176" s="1"/>
      <c r="H176" s="25"/>
    </row>
    <row r="177" spans="1:8" ht="12.75" customHeight="1" x14ac:dyDescent="0.25">
      <c r="A177" s="10"/>
      <c r="B177" s="10"/>
      <c r="C177" s="1"/>
      <c r="D177" s="1"/>
      <c r="E177" s="1"/>
      <c r="F177" s="1"/>
      <c r="G177" s="1"/>
      <c r="H177" s="25"/>
    </row>
    <row r="178" spans="1:8" ht="12.75" customHeight="1" x14ac:dyDescent="0.25">
      <c r="A178" s="10"/>
      <c r="B178" s="10"/>
      <c r="C178" s="1"/>
      <c r="D178" s="1"/>
      <c r="E178" s="1"/>
      <c r="F178" s="1"/>
      <c r="G178" s="1"/>
      <c r="H178" s="25"/>
    </row>
    <row r="179" spans="1:8" ht="12.75" customHeight="1" x14ac:dyDescent="0.25">
      <c r="A179" s="10"/>
      <c r="B179" s="10"/>
      <c r="C179" s="1"/>
      <c r="D179" s="1"/>
      <c r="E179" s="1"/>
      <c r="F179" s="1"/>
      <c r="G179" s="1"/>
      <c r="H179" s="25"/>
    </row>
    <row r="180" spans="1:8" ht="12.75" customHeight="1" x14ac:dyDescent="0.25">
      <c r="A180" s="10"/>
      <c r="B180" s="10"/>
      <c r="C180" s="1"/>
      <c r="D180" s="1"/>
      <c r="E180" s="1"/>
      <c r="F180" s="1"/>
      <c r="G180" s="1"/>
      <c r="H180" s="25"/>
    </row>
    <row r="181" spans="1:8" ht="12.75" customHeight="1" x14ac:dyDescent="0.25">
      <c r="A181" s="10"/>
      <c r="B181" s="10"/>
      <c r="C181" s="1"/>
      <c r="D181" s="1"/>
      <c r="E181" s="1"/>
      <c r="F181" s="1"/>
      <c r="G181" s="1"/>
      <c r="H181" s="25"/>
    </row>
    <row r="182" spans="1:8" ht="12.75" customHeight="1" x14ac:dyDescent="0.25">
      <c r="A182" s="10"/>
      <c r="B182" s="10"/>
      <c r="C182" s="1"/>
      <c r="D182" s="1"/>
      <c r="E182" s="1"/>
      <c r="F182" s="1"/>
      <c r="G182" s="1"/>
      <c r="H182" s="25"/>
    </row>
    <row r="183" spans="1:8" ht="12.75" customHeight="1" x14ac:dyDescent="0.25">
      <c r="A183" s="10"/>
      <c r="B183" s="10"/>
      <c r="C183" s="1"/>
      <c r="D183" s="1"/>
      <c r="E183" s="1"/>
      <c r="F183" s="1"/>
      <c r="G183" s="1"/>
      <c r="H183" s="25"/>
    </row>
    <row r="184" spans="1:8" ht="12.75" customHeight="1" x14ac:dyDescent="0.25">
      <c r="A184" s="10"/>
      <c r="B184" s="10"/>
      <c r="C184" s="1"/>
      <c r="D184" s="1"/>
      <c r="E184" s="1"/>
      <c r="F184" s="1"/>
      <c r="G184" s="1"/>
      <c r="H184" s="25"/>
    </row>
    <row r="185" spans="1:8" ht="12.75" customHeight="1" x14ac:dyDescent="0.25">
      <c r="A185" s="10"/>
      <c r="B185" s="10"/>
      <c r="C185" s="1"/>
      <c r="D185" s="1"/>
      <c r="E185" s="1"/>
      <c r="F185" s="1"/>
      <c r="G185" s="1"/>
      <c r="H185" s="25"/>
    </row>
    <row r="186" spans="1:8" ht="12.75" customHeight="1" x14ac:dyDescent="0.25">
      <c r="A186" s="10"/>
      <c r="B186" s="10"/>
      <c r="C186" s="1"/>
      <c r="D186" s="1"/>
      <c r="E186" s="1"/>
      <c r="F186" s="1"/>
      <c r="G186" s="1"/>
      <c r="H186" s="25"/>
    </row>
    <row r="187" spans="1:8" ht="12.75" customHeight="1" x14ac:dyDescent="0.25">
      <c r="A187" s="10"/>
      <c r="B187" s="10"/>
      <c r="C187" s="1"/>
      <c r="D187" s="1"/>
      <c r="E187" s="1"/>
      <c r="F187" s="1"/>
      <c r="G187" s="1"/>
      <c r="H187" s="25"/>
    </row>
    <row r="188" spans="1:8" ht="12.75" customHeight="1" x14ac:dyDescent="0.25">
      <c r="A188" s="10"/>
      <c r="B188" s="10"/>
      <c r="C188" s="1"/>
      <c r="D188" s="1"/>
      <c r="E188" s="1"/>
      <c r="F188" s="1"/>
      <c r="G188" s="1"/>
      <c r="H188" s="25"/>
    </row>
    <row r="189" spans="1:8" ht="12.75" customHeight="1" x14ac:dyDescent="0.25">
      <c r="A189" s="10"/>
      <c r="B189" s="10"/>
      <c r="C189" s="1"/>
      <c r="D189" s="1"/>
      <c r="E189" s="1"/>
      <c r="F189" s="1"/>
      <c r="G189" s="1"/>
      <c r="H189" s="25"/>
    </row>
    <row r="190" spans="1:8" ht="12.75" customHeight="1" x14ac:dyDescent="0.25">
      <c r="A190" s="10"/>
      <c r="B190" s="10"/>
      <c r="C190" s="1"/>
      <c r="D190" s="1"/>
      <c r="E190" s="1"/>
      <c r="F190" s="1"/>
      <c r="G190" s="1"/>
      <c r="H190" s="25"/>
    </row>
    <row r="191" spans="1:8" ht="12.75" customHeight="1" x14ac:dyDescent="0.25">
      <c r="A191" s="10"/>
      <c r="B191" s="10"/>
      <c r="C191" s="1"/>
      <c r="D191" s="1"/>
      <c r="E191" s="1"/>
      <c r="F191" s="1"/>
      <c r="G191" s="1"/>
      <c r="H191" s="25"/>
    </row>
    <row r="192" spans="1:8" ht="12.75" customHeight="1" x14ac:dyDescent="0.25">
      <c r="A192" s="10"/>
      <c r="B192" s="10"/>
      <c r="C192" s="1"/>
      <c r="D192" s="1"/>
      <c r="E192" s="1"/>
      <c r="F192" s="1"/>
      <c r="G192" s="1"/>
      <c r="H192" s="25"/>
    </row>
    <row r="193" spans="1:8" ht="12.75" customHeight="1" x14ac:dyDescent="0.25">
      <c r="A193" s="10"/>
      <c r="B193" s="10"/>
      <c r="C193" s="1"/>
      <c r="D193" s="1"/>
      <c r="E193" s="1"/>
      <c r="F193" s="1"/>
      <c r="G193" s="1"/>
      <c r="H193" s="25"/>
    </row>
    <row r="194" spans="1:8" ht="12.75" customHeight="1" x14ac:dyDescent="0.25">
      <c r="A194" s="10"/>
      <c r="B194" s="10"/>
      <c r="C194" s="1"/>
      <c r="D194" s="1"/>
      <c r="E194" s="1"/>
      <c r="F194" s="1"/>
      <c r="G194" s="1"/>
      <c r="H194" s="25"/>
    </row>
    <row r="195" spans="1:8" ht="12.75" customHeight="1" x14ac:dyDescent="0.25">
      <c r="A195" s="10"/>
      <c r="B195" s="10"/>
      <c r="C195" s="1"/>
      <c r="D195" s="1"/>
      <c r="E195" s="1"/>
      <c r="F195" s="1"/>
      <c r="G195" s="1"/>
      <c r="H195" s="25"/>
    </row>
    <row r="196" spans="1:8" ht="12.75" customHeight="1" x14ac:dyDescent="0.25">
      <c r="A196" s="10"/>
      <c r="B196" s="10"/>
      <c r="C196" s="1"/>
      <c r="D196" s="1"/>
      <c r="E196" s="1"/>
      <c r="F196" s="1"/>
      <c r="G196" s="1"/>
      <c r="H196" s="25"/>
    </row>
    <row r="197" spans="1:8" ht="12.75" customHeight="1" x14ac:dyDescent="0.25">
      <c r="A197" s="10"/>
      <c r="B197" s="10"/>
      <c r="C197" s="1"/>
      <c r="D197" s="1"/>
      <c r="E197" s="1"/>
      <c r="F197" s="1"/>
      <c r="G197" s="1"/>
      <c r="H197" s="25"/>
    </row>
    <row r="198" spans="1:8" ht="12.75" customHeight="1" x14ac:dyDescent="0.25">
      <c r="A198" s="10"/>
      <c r="B198" s="10"/>
      <c r="C198" s="1"/>
      <c r="D198" s="1"/>
      <c r="E198" s="1"/>
      <c r="F198" s="1"/>
      <c r="G198" s="1"/>
      <c r="H198" s="25"/>
    </row>
    <row r="199" spans="1:8" ht="12.75" customHeight="1" x14ac:dyDescent="0.25">
      <c r="A199" s="10"/>
      <c r="B199" s="10"/>
      <c r="C199" s="1"/>
      <c r="D199" s="1"/>
      <c r="E199" s="1"/>
      <c r="F199" s="1"/>
      <c r="G199" s="1"/>
      <c r="H199" s="25"/>
    </row>
    <row r="200" spans="1:8" ht="12.75" customHeight="1" x14ac:dyDescent="0.25">
      <c r="A200" s="10"/>
      <c r="B200" s="10"/>
      <c r="C200" s="1"/>
      <c r="D200" s="1"/>
      <c r="E200" s="1"/>
      <c r="F200" s="1"/>
      <c r="G200" s="1"/>
      <c r="H200" s="25"/>
    </row>
    <row r="201" spans="1:8" ht="12.75" customHeight="1" x14ac:dyDescent="0.25">
      <c r="A201" s="10"/>
      <c r="B201" s="10"/>
      <c r="C201" s="1"/>
      <c r="D201" s="1"/>
      <c r="E201" s="1"/>
      <c r="F201" s="1"/>
      <c r="G201" s="1"/>
      <c r="H201" s="25"/>
    </row>
    <row r="202" spans="1:8" ht="12.75" customHeight="1" x14ac:dyDescent="0.25">
      <c r="A202" s="10"/>
      <c r="B202" s="10"/>
      <c r="C202" s="1"/>
      <c r="D202" s="1"/>
      <c r="E202" s="1"/>
      <c r="F202" s="1"/>
      <c r="G202" s="1"/>
      <c r="H202" s="25"/>
    </row>
    <row r="203" spans="1:8" ht="12.75" customHeight="1" x14ac:dyDescent="0.25">
      <c r="A203" s="10"/>
      <c r="B203" s="10"/>
      <c r="C203" s="1"/>
      <c r="D203" s="1"/>
      <c r="E203" s="1"/>
      <c r="F203" s="1"/>
      <c r="G203" s="1"/>
      <c r="H203" s="25"/>
    </row>
    <row r="204" spans="1:8" ht="12.75" customHeight="1" x14ac:dyDescent="0.25">
      <c r="A204" s="10"/>
      <c r="B204" s="10"/>
      <c r="C204" s="1"/>
      <c r="D204" s="1"/>
      <c r="E204" s="1"/>
      <c r="F204" s="1"/>
      <c r="G204" s="1"/>
      <c r="H204" s="25"/>
    </row>
    <row r="205" spans="1:8" ht="12.75" customHeight="1" x14ac:dyDescent="0.25">
      <c r="A205" s="10"/>
      <c r="B205" s="10"/>
      <c r="C205" s="1"/>
      <c r="D205" s="1"/>
      <c r="E205" s="1"/>
      <c r="F205" s="1"/>
      <c r="G205" s="1"/>
      <c r="H205" s="25"/>
    </row>
    <row r="206" spans="1:8" ht="12.75" customHeight="1" x14ac:dyDescent="0.25">
      <c r="A206" s="10"/>
      <c r="B206" s="10"/>
      <c r="C206" s="1"/>
      <c r="D206" s="1"/>
      <c r="E206" s="1"/>
      <c r="F206" s="1"/>
      <c r="G206" s="1"/>
      <c r="H206" s="25"/>
    </row>
    <row r="207" spans="1:8" ht="12.75" customHeight="1" x14ac:dyDescent="0.25">
      <c r="A207" s="10"/>
      <c r="B207" s="10"/>
      <c r="C207" s="1"/>
      <c r="D207" s="1"/>
      <c r="E207" s="1"/>
      <c r="F207" s="1"/>
      <c r="G207" s="1"/>
      <c r="H207" s="25"/>
    </row>
    <row r="208" spans="1:8" ht="12.75" customHeight="1" x14ac:dyDescent="0.25">
      <c r="A208" s="10"/>
      <c r="B208" s="10"/>
      <c r="C208" s="1"/>
      <c r="D208" s="1"/>
      <c r="E208" s="1"/>
      <c r="F208" s="1"/>
      <c r="G208" s="1"/>
      <c r="H208" s="25"/>
    </row>
    <row r="209" spans="1:8" ht="12.75" customHeight="1" x14ac:dyDescent="0.25">
      <c r="A209" s="10"/>
      <c r="B209" s="10"/>
      <c r="C209" s="1"/>
      <c r="D209" s="1"/>
      <c r="E209" s="1"/>
      <c r="F209" s="1"/>
      <c r="G209" s="1"/>
      <c r="H209" s="25"/>
    </row>
    <row r="210" spans="1:8" ht="12.75" customHeight="1" x14ac:dyDescent="0.25">
      <c r="A210" s="10"/>
      <c r="B210" s="10"/>
      <c r="C210" s="1"/>
      <c r="D210" s="1"/>
      <c r="E210" s="1"/>
      <c r="F210" s="1"/>
      <c r="G210" s="1"/>
      <c r="H210" s="25"/>
    </row>
    <row r="211" spans="1:8" ht="12.75" customHeight="1" x14ac:dyDescent="0.25">
      <c r="A211" s="10"/>
      <c r="B211" s="10"/>
      <c r="C211" s="1"/>
      <c r="D211" s="1"/>
      <c r="E211" s="1"/>
      <c r="F211" s="1"/>
      <c r="G211" s="1"/>
      <c r="H211" s="25"/>
    </row>
    <row r="212" spans="1:8" ht="12.75" customHeight="1" x14ac:dyDescent="0.25">
      <c r="A212" s="10"/>
      <c r="B212" s="10"/>
      <c r="C212" s="1"/>
      <c r="D212" s="1"/>
      <c r="E212" s="1"/>
      <c r="F212" s="1"/>
      <c r="G212" s="1"/>
      <c r="H212" s="25"/>
    </row>
    <row r="213" spans="1:8" ht="12.75" customHeight="1" x14ac:dyDescent="0.25">
      <c r="A213" s="10"/>
      <c r="B213" s="10"/>
      <c r="C213" s="1"/>
      <c r="D213" s="1"/>
      <c r="E213" s="1"/>
      <c r="F213" s="1"/>
      <c r="G213" s="1"/>
      <c r="H213" s="25"/>
    </row>
    <row r="214" spans="1:8" ht="12.75" customHeight="1" x14ac:dyDescent="0.25">
      <c r="A214" s="10"/>
      <c r="B214" s="10"/>
      <c r="C214" s="1"/>
      <c r="D214" s="1"/>
      <c r="E214" s="1"/>
      <c r="F214" s="1"/>
      <c r="G214" s="1"/>
      <c r="H214" s="25"/>
    </row>
    <row r="215" spans="1:8" ht="12.75" customHeight="1" x14ac:dyDescent="0.25">
      <c r="A215" s="10"/>
      <c r="B215" s="10"/>
      <c r="C215" s="1"/>
      <c r="D215" s="1"/>
      <c r="E215" s="1"/>
      <c r="F215" s="1"/>
      <c r="G215" s="1"/>
      <c r="H215" s="25"/>
    </row>
    <row r="216" spans="1:8" ht="12.75" customHeight="1" x14ac:dyDescent="0.25">
      <c r="A216" s="10"/>
      <c r="B216" s="10"/>
      <c r="C216" s="1"/>
      <c r="D216" s="1"/>
      <c r="E216" s="1"/>
      <c r="F216" s="1"/>
      <c r="G216" s="1"/>
      <c r="H216" s="25"/>
    </row>
    <row r="217" spans="1:8" ht="12.75" customHeight="1" x14ac:dyDescent="0.25">
      <c r="A217" s="10"/>
      <c r="B217" s="10"/>
      <c r="C217" s="1"/>
      <c r="D217" s="1"/>
      <c r="E217" s="1"/>
      <c r="F217" s="1"/>
      <c r="G217" s="1"/>
      <c r="H217" s="25"/>
    </row>
    <row r="218" spans="1:8" ht="12.75" customHeight="1" x14ac:dyDescent="0.25">
      <c r="A218" s="10"/>
      <c r="B218" s="10"/>
      <c r="C218" s="1"/>
      <c r="D218" s="1"/>
      <c r="E218" s="1"/>
      <c r="F218" s="1"/>
      <c r="G218" s="1"/>
      <c r="H218" s="25"/>
    </row>
    <row r="219" spans="1:8" ht="12.75" customHeight="1" x14ac:dyDescent="0.25">
      <c r="A219" s="10"/>
      <c r="B219" s="10"/>
      <c r="C219" s="1"/>
      <c r="D219" s="1"/>
      <c r="E219" s="1"/>
      <c r="F219" s="1"/>
      <c r="G219" s="1"/>
      <c r="H219" s="25"/>
    </row>
    <row r="220" spans="1:8" ht="12.75" customHeight="1" x14ac:dyDescent="0.25">
      <c r="A220" s="10"/>
      <c r="B220" s="10"/>
      <c r="C220" s="1"/>
      <c r="D220" s="1"/>
      <c r="E220" s="1"/>
      <c r="F220" s="1"/>
      <c r="G220" s="1"/>
      <c r="H220" s="25"/>
    </row>
    <row r="221" spans="1:8" ht="12.75" customHeight="1" x14ac:dyDescent="0.25">
      <c r="A221" s="10"/>
      <c r="B221" s="10"/>
      <c r="C221" s="1"/>
      <c r="D221" s="1"/>
      <c r="E221" s="1"/>
      <c r="F221" s="1"/>
      <c r="G221" s="1"/>
      <c r="H221" s="25"/>
    </row>
    <row r="222" spans="1:8" ht="12.75" customHeight="1" x14ac:dyDescent="0.25">
      <c r="A222" s="10"/>
      <c r="B222" s="10"/>
      <c r="C222" s="1"/>
      <c r="D222" s="1"/>
      <c r="E222" s="1"/>
      <c r="F222" s="1"/>
      <c r="G222" s="1"/>
      <c r="H222" s="25"/>
    </row>
    <row r="223" spans="1:8" ht="12.75" customHeight="1" x14ac:dyDescent="0.25">
      <c r="A223" s="10"/>
      <c r="B223" s="10"/>
      <c r="C223" s="1"/>
      <c r="D223" s="1"/>
      <c r="E223" s="1"/>
      <c r="F223" s="1"/>
      <c r="G223" s="1"/>
      <c r="H223" s="25"/>
    </row>
    <row r="224" spans="1:8" ht="12.75" customHeight="1" x14ac:dyDescent="0.25">
      <c r="A224" s="10"/>
      <c r="B224" s="10"/>
      <c r="C224" s="1"/>
      <c r="D224" s="1"/>
      <c r="E224" s="1"/>
      <c r="F224" s="1"/>
      <c r="G224" s="1"/>
      <c r="H224" s="25"/>
    </row>
    <row r="225" spans="1:8" ht="12.75" customHeight="1" x14ac:dyDescent="0.25">
      <c r="A225" s="10"/>
      <c r="B225" s="10"/>
      <c r="C225" s="1"/>
      <c r="D225" s="1"/>
      <c r="E225" s="1"/>
      <c r="F225" s="1"/>
      <c r="G225" s="1"/>
      <c r="H225" s="25"/>
    </row>
    <row r="226" spans="1:8" ht="12.75" customHeight="1" x14ac:dyDescent="0.25">
      <c r="A226" s="10"/>
      <c r="B226" s="10"/>
      <c r="C226" s="1"/>
      <c r="D226" s="1"/>
      <c r="E226" s="1"/>
      <c r="F226" s="1"/>
      <c r="G226" s="1"/>
      <c r="H226" s="25"/>
    </row>
    <row r="227" spans="1:8" ht="12.75" customHeight="1" x14ac:dyDescent="0.25">
      <c r="A227" s="10"/>
      <c r="B227" s="10"/>
      <c r="C227" s="1"/>
      <c r="D227" s="1"/>
      <c r="E227" s="1"/>
      <c r="F227" s="1"/>
      <c r="G227" s="1"/>
      <c r="H227" s="25"/>
    </row>
    <row r="228" spans="1:8" ht="12.75" customHeight="1" x14ac:dyDescent="0.25">
      <c r="A228" s="10"/>
      <c r="B228" s="10"/>
      <c r="C228" s="1"/>
      <c r="D228" s="1"/>
      <c r="E228" s="1"/>
      <c r="F228" s="1"/>
      <c r="G228" s="1"/>
      <c r="H228" s="25"/>
    </row>
    <row r="229" spans="1:8" ht="12.75" customHeight="1" x14ac:dyDescent="0.25">
      <c r="A229" s="10"/>
      <c r="B229" s="10"/>
      <c r="C229" s="1"/>
      <c r="D229" s="1"/>
      <c r="E229" s="1"/>
      <c r="F229" s="1"/>
      <c r="G229" s="1"/>
      <c r="H229" s="25"/>
    </row>
    <row r="230" spans="1:8" ht="12.75" customHeight="1" x14ac:dyDescent="0.25">
      <c r="A230" s="10"/>
      <c r="B230" s="10"/>
      <c r="C230" s="1"/>
      <c r="D230" s="1"/>
      <c r="E230" s="1"/>
      <c r="F230" s="1"/>
      <c r="G230" s="1"/>
      <c r="H230" s="25"/>
    </row>
    <row r="231" spans="1:8" ht="12.75" customHeight="1" x14ac:dyDescent="0.25">
      <c r="A231" s="10"/>
      <c r="B231" s="10"/>
      <c r="C231" s="1"/>
      <c r="D231" s="1"/>
      <c r="E231" s="1"/>
      <c r="F231" s="1"/>
      <c r="G231" s="1"/>
      <c r="H231" s="25"/>
    </row>
    <row r="232" spans="1:8" ht="12.75" customHeight="1" x14ac:dyDescent="0.25">
      <c r="A232" s="10"/>
      <c r="B232" s="10"/>
      <c r="C232" s="1"/>
      <c r="D232" s="1"/>
      <c r="E232" s="1"/>
      <c r="F232" s="1"/>
      <c r="G232" s="1"/>
      <c r="H232" s="25"/>
    </row>
    <row r="233" spans="1:8" ht="12.75" customHeight="1" x14ac:dyDescent="0.25">
      <c r="A233" s="10"/>
      <c r="B233" s="10"/>
      <c r="C233" s="1"/>
      <c r="D233" s="1"/>
      <c r="E233" s="1"/>
      <c r="F233" s="1"/>
      <c r="G233" s="1"/>
      <c r="H233" s="25"/>
    </row>
    <row r="234" spans="1:8" ht="12.75" customHeight="1" x14ac:dyDescent="0.25">
      <c r="A234" s="10"/>
      <c r="B234" s="10"/>
      <c r="C234" s="1"/>
      <c r="D234" s="1"/>
      <c r="E234" s="1"/>
      <c r="F234" s="1"/>
      <c r="G234" s="1"/>
      <c r="H234" s="25"/>
    </row>
    <row r="235" spans="1:8" ht="12.75" customHeight="1" x14ac:dyDescent="0.25">
      <c r="A235" s="10"/>
      <c r="B235" s="10"/>
      <c r="C235" s="1"/>
      <c r="D235" s="1"/>
      <c r="E235" s="1"/>
      <c r="F235" s="1"/>
      <c r="G235" s="1"/>
      <c r="H235" s="25"/>
    </row>
    <row r="236" spans="1:8" ht="12.75" customHeight="1" x14ac:dyDescent="0.25">
      <c r="A236" s="10"/>
      <c r="B236" s="10"/>
      <c r="C236" s="1"/>
      <c r="D236" s="1"/>
      <c r="E236" s="1"/>
      <c r="F236" s="1"/>
      <c r="G236" s="1"/>
      <c r="H236" s="25"/>
    </row>
    <row r="237" spans="1:8" ht="12.75" customHeight="1" x14ac:dyDescent="0.25">
      <c r="A237" s="10"/>
      <c r="B237" s="10"/>
      <c r="C237" s="1"/>
      <c r="D237" s="1"/>
      <c r="E237" s="1"/>
      <c r="F237" s="1"/>
      <c r="G237" s="1"/>
      <c r="H237" s="25"/>
    </row>
    <row r="238" spans="1:8" ht="12.75" customHeight="1" x14ac:dyDescent="0.25">
      <c r="A238" s="10"/>
      <c r="B238" s="10"/>
      <c r="C238" s="1"/>
      <c r="D238" s="1"/>
      <c r="E238" s="1"/>
      <c r="F238" s="1"/>
      <c r="G238" s="1"/>
      <c r="H238" s="25"/>
    </row>
    <row r="239" spans="1:8" ht="12.75" customHeight="1" x14ac:dyDescent="0.25">
      <c r="A239" s="10"/>
      <c r="B239" s="10"/>
      <c r="C239" s="1"/>
      <c r="D239" s="1"/>
      <c r="E239" s="1"/>
      <c r="F239" s="1"/>
      <c r="G239" s="1"/>
      <c r="H239" s="25"/>
    </row>
    <row r="240" spans="1:8" ht="12.75" customHeight="1" x14ac:dyDescent="0.25">
      <c r="A240" s="10"/>
      <c r="B240" s="10"/>
      <c r="C240" s="1"/>
      <c r="D240" s="1"/>
      <c r="E240" s="1"/>
      <c r="F240" s="1"/>
      <c r="G240" s="1"/>
      <c r="H240" s="25"/>
    </row>
    <row r="241" spans="1:8" ht="12.75" customHeight="1" x14ac:dyDescent="0.25">
      <c r="A241" s="10"/>
      <c r="B241" s="10"/>
      <c r="C241" s="1"/>
      <c r="D241" s="1"/>
      <c r="E241" s="1"/>
      <c r="F241" s="1"/>
      <c r="G241" s="1"/>
      <c r="H241" s="25"/>
    </row>
    <row r="242" spans="1:8" ht="12.75" customHeight="1" x14ac:dyDescent="0.25">
      <c r="A242" s="10"/>
      <c r="B242" s="10"/>
      <c r="C242" s="1"/>
      <c r="D242" s="1"/>
      <c r="E242" s="1"/>
      <c r="F242" s="1"/>
      <c r="G242" s="1"/>
      <c r="H242" s="25"/>
    </row>
    <row r="243" spans="1:8" ht="12.75" customHeight="1" x14ac:dyDescent="0.25">
      <c r="A243" s="10"/>
      <c r="B243" s="10"/>
      <c r="C243" s="1"/>
      <c r="D243" s="1"/>
      <c r="E243" s="1"/>
      <c r="F243" s="1"/>
      <c r="G243" s="1"/>
      <c r="H243" s="25"/>
    </row>
    <row r="244" spans="1:8" ht="12.75" customHeight="1" x14ac:dyDescent="0.25">
      <c r="A244" s="10"/>
      <c r="B244" s="10"/>
      <c r="C244" s="1"/>
      <c r="D244" s="1"/>
      <c r="E244" s="1"/>
      <c r="F244" s="1"/>
      <c r="G244" s="1"/>
      <c r="H244" s="25"/>
    </row>
    <row r="245" spans="1:8" ht="12.75" customHeight="1" x14ac:dyDescent="0.25">
      <c r="A245" s="10"/>
      <c r="B245" s="10"/>
      <c r="C245" s="1"/>
      <c r="D245" s="1"/>
      <c r="E245" s="1"/>
      <c r="F245" s="1"/>
      <c r="G245" s="1"/>
      <c r="H245" s="25"/>
    </row>
    <row r="246" spans="1:8" ht="12.75" customHeight="1" x14ac:dyDescent="0.25">
      <c r="A246" s="10"/>
      <c r="B246" s="10"/>
      <c r="C246" s="1"/>
      <c r="D246" s="1"/>
      <c r="E246" s="1"/>
      <c r="F246" s="1"/>
      <c r="G246" s="1"/>
      <c r="H246" s="25"/>
    </row>
    <row r="247" spans="1:8" ht="12.75" customHeight="1" x14ac:dyDescent="0.25">
      <c r="A247" s="10"/>
      <c r="B247" s="10"/>
      <c r="C247" s="1"/>
      <c r="D247" s="1"/>
      <c r="E247" s="1"/>
      <c r="F247" s="1"/>
      <c r="G247" s="1"/>
      <c r="H247" s="25"/>
    </row>
    <row r="248" spans="1:8" ht="12.75" customHeight="1" x14ac:dyDescent="0.25">
      <c r="A248" s="10"/>
      <c r="B248" s="10"/>
      <c r="C248" s="1"/>
      <c r="D248" s="1"/>
      <c r="E248" s="1"/>
      <c r="F248" s="1"/>
      <c r="G248" s="1"/>
      <c r="H248" s="25"/>
    </row>
    <row r="249" spans="1:8" ht="12.75" customHeight="1" x14ac:dyDescent="0.25">
      <c r="A249" s="10"/>
      <c r="B249" s="10"/>
      <c r="C249" s="1"/>
      <c r="D249" s="1"/>
      <c r="E249" s="1"/>
      <c r="F249" s="1"/>
      <c r="G249" s="1"/>
      <c r="H249" s="25"/>
    </row>
    <row r="250" spans="1:8" ht="12.75" customHeight="1" x14ac:dyDescent="0.25">
      <c r="A250" s="10"/>
      <c r="B250" s="10"/>
      <c r="C250" s="1"/>
      <c r="D250" s="1"/>
      <c r="E250" s="1"/>
      <c r="F250" s="1"/>
      <c r="G250" s="1"/>
      <c r="H250" s="25"/>
    </row>
    <row r="251" spans="1:8" ht="12.75" customHeight="1" x14ac:dyDescent="0.25">
      <c r="A251" s="10"/>
      <c r="B251" s="10"/>
      <c r="C251" s="1"/>
      <c r="D251" s="1"/>
      <c r="E251" s="1"/>
      <c r="F251" s="1"/>
      <c r="G251" s="1"/>
      <c r="H251" s="25"/>
    </row>
    <row r="252" spans="1:8" ht="12.75" customHeight="1" x14ac:dyDescent="0.25">
      <c r="A252" s="10"/>
      <c r="B252" s="10"/>
      <c r="C252" s="1"/>
      <c r="D252" s="1"/>
      <c r="E252" s="1"/>
      <c r="F252" s="1"/>
      <c r="G252" s="1"/>
      <c r="H252" s="25"/>
    </row>
    <row r="253" spans="1:8" ht="12.75" customHeight="1" x14ac:dyDescent="0.25">
      <c r="A253" s="10"/>
      <c r="B253" s="10"/>
      <c r="C253" s="1"/>
      <c r="D253" s="1"/>
      <c r="E253" s="1"/>
      <c r="F253" s="1"/>
      <c r="G253" s="1"/>
      <c r="H253" s="25"/>
    </row>
    <row r="254" spans="1:8" ht="12.75" customHeight="1" x14ac:dyDescent="0.25">
      <c r="A254" s="10"/>
      <c r="B254" s="10"/>
      <c r="C254" s="1"/>
      <c r="D254" s="1"/>
      <c r="E254" s="1"/>
      <c r="F254" s="1"/>
      <c r="G254" s="1"/>
      <c r="H254" s="25"/>
    </row>
    <row r="255" spans="1:8" ht="12.75" customHeight="1" x14ac:dyDescent="0.25">
      <c r="A255" s="10"/>
      <c r="B255" s="10"/>
      <c r="C255" s="1"/>
      <c r="D255" s="1"/>
      <c r="E255" s="1"/>
      <c r="F255" s="1"/>
      <c r="G255" s="1"/>
      <c r="H255" s="25"/>
    </row>
    <row r="256" spans="1:8" ht="12.75" customHeight="1" x14ac:dyDescent="0.25">
      <c r="A256" s="10"/>
      <c r="B256" s="10"/>
      <c r="C256" s="1"/>
      <c r="D256" s="1"/>
      <c r="E256" s="1"/>
      <c r="F256" s="1"/>
      <c r="G256" s="1"/>
      <c r="H256" s="25"/>
    </row>
    <row r="257" spans="1:8" ht="12.75" customHeight="1" x14ac:dyDescent="0.25">
      <c r="A257" s="10"/>
      <c r="B257" s="10"/>
      <c r="C257" s="1"/>
      <c r="D257" s="1"/>
      <c r="E257" s="1"/>
      <c r="F257" s="1"/>
      <c r="G257" s="1"/>
      <c r="H257" s="25"/>
    </row>
    <row r="258" spans="1:8" ht="12.75" customHeight="1" x14ac:dyDescent="0.25">
      <c r="A258" s="10"/>
      <c r="B258" s="10"/>
      <c r="C258" s="1"/>
      <c r="D258" s="1"/>
      <c r="E258" s="1"/>
      <c r="F258" s="1"/>
      <c r="G258" s="1"/>
      <c r="H258" s="25"/>
    </row>
    <row r="259" spans="1:8" ht="12.75" customHeight="1" x14ac:dyDescent="0.25">
      <c r="A259" s="10"/>
      <c r="B259" s="10"/>
      <c r="C259" s="1"/>
      <c r="D259" s="1"/>
      <c r="E259" s="1"/>
      <c r="F259" s="1"/>
      <c r="G259" s="1"/>
      <c r="H259" s="25"/>
    </row>
    <row r="260" spans="1:8" ht="12.75" customHeight="1" x14ac:dyDescent="0.25">
      <c r="A260" s="10"/>
      <c r="B260" s="10"/>
      <c r="C260" s="1"/>
      <c r="D260" s="1"/>
      <c r="E260" s="1"/>
      <c r="F260" s="1"/>
      <c r="G260" s="1"/>
      <c r="H260" s="25"/>
    </row>
    <row r="261" spans="1:8" ht="12.75" customHeight="1" x14ac:dyDescent="0.25">
      <c r="A261" s="10"/>
      <c r="B261" s="10"/>
      <c r="C261" s="1"/>
      <c r="D261" s="1"/>
      <c r="E261" s="1"/>
      <c r="F261" s="1"/>
      <c r="G261" s="1"/>
      <c r="H261" s="25"/>
    </row>
    <row r="262" spans="1:8" ht="12.75" customHeight="1" x14ac:dyDescent="0.25">
      <c r="A262" s="10"/>
      <c r="B262" s="10"/>
      <c r="C262" s="1"/>
      <c r="D262" s="1"/>
      <c r="E262" s="1"/>
      <c r="F262" s="1"/>
      <c r="G262" s="1"/>
      <c r="H262" s="25"/>
    </row>
    <row r="263" spans="1:8" ht="12.75" customHeight="1" x14ac:dyDescent="0.25">
      <c r="A263" s="10"/>
      <c r="B263" s="10"/>
      <c r="C263" s="1"/>
      <c r="D263" s="1"/>
      <c r="E263" s="1"/>
      <c r="F263" s="1"/>
      <c r="G263" s="1"/>
      <c r="H263" s="25"/>
    </row>
    <row r="264" spans="1:8" ht="12.75" customHeight="1" x14ac:dyDescent="0.25">
      <c r="A264" s="10"/>
      <c r="B264" s="10"/>
      <c r="C264" s="1"/>
      <c r="D264" s="1"/>
      <c r="E264" s="1"/>
      <c r="F264" s="1"/>
      <c r="G264" s="1"/>
      <c r="H264" s="25"/>
    </row>
    <row r="265" spans="1:8" ht="12.75" customHeight="1" x14ac:dyDescent="0.25">
      <c r="A265" s="10"/>
      <c r="B265" s="10"/>
      <c r="C265" s="1"/>
      <c r="D265" s="1"/>
      <c r="E265" s="1"/>
      <c r="F265" s="1"/>
      <c r="G265" s="1"/>
      <c r="H265" s="25"/>
    </row>
    <row r="266" spans="1:8" ht="12.75" customHeight="1" x14ac:dyDescent="0.25">
      <c r="A266" s="10"/>
      <c r="B266" s="10"/>
      <c r="C266" s="1"/>
      <c r="D266" s="1"/>
      <c r="E266" s="1"/>
      <c r="F266" s="1"/>
      <c r="G266" s="1"/>
      <c r="H266" s="25"/>
    </row>
    <row r="267" spans="1:8" ht="12.75" customHeight="1" x14ac:dyDescent="0.25">
      <c r="A267" s="10"/>
      <c r="B267" s="10"/>
      <c r="C267" s="1"/>
      <c r="D267" s="1"/>
      <c r="E267" s="1"/>
      <c r="F267" s="1"/>
      <c r="G267" s="1"/>
      <c r="H267" s="25"/>
    </row>
    <row r="268" spans="1:8" ht="12.75" customHeight="1" x14ac:dyDescent="0.25">
      <c r="A268" s="10"/>
      <c r="B268" s="10"/>
      <c r="C268" s="1"/>
      <c r="D268" s="1"/>
      <c r="E268" s="1"/>
      <c r="F268" s="1"/>
      <c r="G268" s="1"/>
      <c r="H268" s="25"/>
    </row>
    <row r="269" spans="1:8" ht="12.75" customHeight="1" x14ac:dyDescent="0.25">
      <c r="A269" s="10"/>
      <c r="B269" s="10"/>
      <c r="C269" s="1"/>
      <c r="D269" s="1"/>
      <c r="E269" s="1"/>
      <c r="F269" s="1"/>
      <c r="G269" s="1"/>
      <c r="H269" s="25"/>
    </row>
    <row r="270" spans="1:8" ht="12.75" customHeight="1" x14ac:dyDescent="0.25">
      <c r="A270" s="10"/>
      <c r="B270" s="10"/>
      <c r="C270" s="1"/>
      <c r="D270" s="1"/>
      <c r="E270" s="1"/>
      <c r="F270" s="1"/>
      <c r="G270" s="1"/>
      <c r="H270" s="25"/>
    </row>
    <row r="271" spans="1:8" ht="12.75" customHeight="1" x14ac:dyDescent="0.25">
      <c r="A271" s="10"/>
      <c r="B271" s="10"/>
      <c r="C271" s="1"/>
      <c r="D271" s="1"/>
      <c r="E271" s="1"/>
      <c r="F271" s="1"/>
      <c r="G271" s="1"/>
      <c r="H271" s="25"/>
    </row>
    <row r="272" spans="1:8" ht="12.75" customHeight="1" x14ac:dyDescent="0.25">
      <c r="A272" s="10"/>
      <c r="B272" s="10"/>
      <c r="C272" s="1"/>
      <c r="D272" s="1"/>
      <c r="E272" s="1"/>
      <c r="F272" s="1"/>
      <c r="G272" s="1"/>
      <c r="H272" s="25"/>
    </row>
    <row r="273" spans="1:8" ht="12.75" customHeight="1" x14ac:dyDescent="0.25">
      <c r="A273" s="10"/>
      <c r="B273" s="10"/>
      <c r="C273" s="1"/>
      <c r="D273" s="1"/>
      <c r="E273" s="1"/>
      <c r="F273" s="1"/>
      <c r="G273" s="1"/>
      <c r="H273" s="25"/>
    </row>
    <row r="274" spans="1:8" ht="12.75" customHeight="1" x14ac:dyDescent="0.25">
      <c r="A274" s="10"/>
      <c r="B274" s="10"/>
      <c r="C274" s="1"/>
      <c r="D274" s="1"/>
      <c r="E274" s="1"/>
      <c r="F274" s="1"/>
      <c r="G274" s="1"/>
      <c r="H274" s="25"/>
    </row>
    <row r="275" spans="1:8" ht="12.75" customHeight="1" x14ac:dyDescent="0.25">
      <c r="A275" s="10"/>
      <c r="B275" s="10"/>
      <c r="C275" s="1"/>
      <c r="D275" s="1"/>
      <c r="E275" s="1"/>
      <c r="F275" s="1"/>
      <c r="G275" s="1"/>
      <c r="H275" s="25"/>
    </row>
    <row r="276" spans="1:8" ht="12.75" customHeight="1" x14ac:dyDescent="0.25">
      <c r="A276" s="10"/>
      <c r="B276" s="10"/>
      <c r="C276" s="1"/>
      <c r="D276" s="1"/>
      <c r="E276" s="1"/>
      <c r="F276" s="1"/>
      <c r="G276" s="1"/>
      <c r="H276" s="25"/>
    </row>
    <row r="277" spans="1:8" ht="12.75" customHeight="1" x14ac:dyDescent="0.25">
      <c r="A277" s="10"/>
      <c r="B277" s="10"/>
      <c r="C277" s="1"/>
      <c r="D277" s="1"/>
      <c r="E277" s="1"/>
      <c r="F277" s="1"/>
      <c r="G277" s="1"/>
      <c r="H277" s="25"/>
    </row>
    <row r="278" spans="1:8" ht="12.75" customHeight="1" x14ac:dyDescent="0.25">
      <c r="A278" s="10"/>
      <c r="B278" s="10"/>
      <c r="C278" s="1"/>
      <c r="D278" s="1"/>
      <c r="E278" s="1"/>
      <c r="F278" s="1"/>
      <c r="G278" s="1"/>
      <c r="H278" s="25"/>
    </row>
    <row r="279" spans="1:8" ht="12.75" customHeight="1" x14ac:dyDescent="0.25">
      <c r="A279" s="10"/>
      <c r="B279" s="10"/>
      <c r="C279" s="1"/>
      <c r="D279" s="1"/>
      <c r="E279" s="1"/>
      <c r="F279" s="1"/>
      <c r="G279" s="1"/>
      <c r="H279" s="25"/>
    </row>
    <row r="280" spans="1:8" ht="12.75" customHeight="1" x14ac:dyDescent="0.25">
      <c r="A280" s="10"/>
      <c r="B280" s="10"/>
      <c r="C280" s="1"/>
      <c r="D280" s="1"/>
      <c r="E280" s="1"/>
      <c r="F280" s="1"/>
      <c r="G280" s="1"/>
      <c r="H280" s="25"/>
    </row>
    <row r="281" spans="1:8" ht="12.75" customHeight="1" x14ac:dyDescent="0.25">
      <c r="A281" s="10"/>
      <c r="B281" s="10"/>
      <c r="C281" s="1"/>
      <c r="D281" s="1"/>
      <c r="E281" s="1"/>
      <c r="F281" s="1"/>
      <c r="G281" s="1"/>
      <c r="H281" s="25"/>
    </row>
    <row r="282" spans="1:8" ht="12.75" customHeight="1" x14ac:dyDescent="0.25">
      <c r="A282" s="10"/>
      <c r="B282" s="10"/>
      <c r="C282" s="1"/>
      <c r="D282" s="1"/>
      <c r="E282" s="1"/>
      <c r="F282" s="1"/>
      <c r="G282" s="1"/>
      <c r="H282" s="25"/>
    </row>
    <row r="283" spans="1:8" ht="12.75" customHeight="1" x14ac:dyDescent="0.25">
      <c r="A283" s="10"/>
      <c r="B283" s="10"/>
      <c r="C283" s="1"/>
      <c r="D283" s="1"/>
      <c r="E283" s="1"/>
      <c r="F283" s="1"/>
      <c r="G283" s="1"/>
      <c r="H283" s="25"/>
    </row>
    <row r="284" spans="1:8" ht="12.75" customHeight="1" x14ac:dyDescent="0.25">
      <c r="A284" s="10"/>
      <c r="B284" s="10"/>
      <c r="C284" s="1"/>
      <c r="D284" s="1"/>
      <c r="E284" s="1"/>
      <c r="F284" s="1"/>
      <c r="G284" s="1"/>
      <c r="H284" s="25"/>
    </row>
    <row r="285" spans="1:8" ht="12.75" customHeight="1" x14ac:dyDescent="0.25">
      <c r="A285" s="10"/>
      <c r="B285" s="10"/>
      <c r="C285" s="1"/>
      <c r="D285" s="1"/>
      <c r="E285" s="1"/>
      <c r="F285" s="1"/>
      <c r="G285" s="1"/>
      <c r="H285" s="25"/>
    </row>
    <row r="286" spans="1:8" ht="12.75" customHeight="1" x14ac:dyDescent="0.25">
      <c r="A286" s="10"/>
      <c r="B286" s="10"/>
      <c r="C286" s="1"/>
      <c r="D286" s="1"/>
      <c r="E286" s="1"/>
      <c r="F286" s="1"/>
      <c r="G286" s="1"/>
      <c r="H286" s="25"/>
    </row>
    <row r="287" spans="1:8" ht="12.75" customHeight="1" x14ac:dyDescent="0.25">
      <c r="A287" s="10"/>
      <c r="B287" s="10"/>
      <c r="C287" s="1"/>
      <c r="D287" s="1"/>
      <c r="E287" s="1"/>
      <c r="F287" s="1"/>
      <c r="G287" s="1"/>
      <c r="H287" s="25"/>
    </row>
    <row r="288" spans="1:8" ht="12.75" customHeight="1" x14ac:dyDescent="0.25">
      <c r="A288" s="10"/>
      <c r="B288" s="10"/>
      <c r="C288" s="1"/>
      <c r="D288" s="1"/>
      <c r="E288" s="1"/>
      <c r="F288" s="1"/>
      <c r="G288" s="1"/>
      <c r="H288" s="25"/>
    </row>
    <row r="289" spans="1:8" ht="12.75" customHeight="1" x14ac:dyDescent="0.25">
      <c r="A289" s="10"/>
      <c r="B289" s="10"/>
      <c r="C289" s="1"/>
      <c r="D289" s="1"/>
      <c r="E289" s="1"/>
      <c r="F289" s="1"/>
      <c r="G289" s="1"/>
      <c r="H289" s="25"/>
    </row>
    <row r="290" spans="1:8" ht="12.75" customHeight="1" x14ac:dyDescent="0.25">
      <c r="A290" s="10"/>
      <c r="B290" s="10"/>
      <c r="C290" s="1"/>
      <c r="D290" s="1"/>
      <c r="E290" s="1"/>
      <c r="F290" s="1"/>
      <c r="G290" s="1"/>
      <c r="H290" s="25"/>
    </row>
    <row r="291" spans="1:8" ht="12.75" customHeight="1" x14ac:dyDescent="0.25">
      <c r="A291" s="10"/>
      <c r="B291" s="10"/>
      <c r="C291" s="1"/>
      <c r="D291" s="1"/>
      <c r="E291" s="1"/>
      <c r="F291" s="1"/>
      <c r="G291" s="1"/>
      <c r="H291" s="25"/>
    </row>
    <row r="292" spans="1:8" ht="12.75" customHeight="1" x14ac:dyDescent="0.25">
      <c r="A292" s="10"/>
      <c r="B292" s="10"/>
      <c r="C292" s="1"/>
      <c r="D292" s="1"/>
      <c r="E292" s="1"/>
      <c r="F292" s="1"/>
      <c r="G292" s="1"/>
      <c r="H292" s="25"/>
    </row>
    <row r="293" spans="1:8" ht="12.75" customHeight="1" x14ac:dyDescent="0.25">
      <c r="A293" s="10"/>
      <c r="B293" s="10"/>
      <c r="C293" s="1"/>
      <c r="D293" s="1"/>
      <c r="E293" s="1"/>
      <c r="F293" s="1"/>
      <c r="G293" s="1"/>
      <c r="H293" s="25"/>
    </row>
    <row r="294" spans="1:8" ht="12.75" customHeight="1" x14ac:dyDescent="0.25">
      <c r="A294" s="10"/>
      <c r="B294" s="10"/>
      <c r="C294" s="1"/>
      <c r="D294" s="1"/>
      <c r="E294" s="1"/>
      <c r="F294" s="1"/>
      <c r="G294" s="1"/>
      <c r="H294" s="25"/>
    </row>
    <row r="295" spans="1:8" ht="12.75" customHeight="1" x14ac:dyDescent="0.25">
      <c r="A295" s="10"/>
      <c r="B295" s="10"/>
      <c r="C295" s="1"/>
      <c r="D295" s="1"/>
      <c r="E295" s="1"/>
      <c r="F295" s="1"/>
      <c r="G295" s="1"/>
      <c r="H295" s="25"/>
    </row>
    <row r="296" spans="1:8" ht="12.75" customHeight="1" x14ac:dyDescent="0.25">
      <c r="A296" s="10"/>
      <c r="B296" s="10"/>
      <c r="C296" s="1"/>
      <c r="D296" s="1"/>
      <c r="E296" s="1"/>
      <c r="F296" s="1"/>
      <c r="G296" s="1"/>
      <c r="H296" s="25"/>
    </row>
    <row r="297" spans="1:8" ht="12.75" customHeight="1" x14ac:dyDescent="0.25">
      <c r="A297" s="10"/>
      <c r="B297" s="10"/>
      <c r="C297" s="1"/>
      <c r="D297" s="1"/>
      <c r="E297" s="1"/>
      <c r="F297" s="1"/>
      <c r="G297" s="1"/>
      <c r="H297" s="25"/>
    </row>
    <row r="298" spans="1:8" ht="12.75" customHeight="1" x14ac:dyDescent="0.25">
      <c r="A298" s="10"/>
      <c r="B298" s="10"/>
      <c r="C298" s="1"/>
      <c r="D298" s="1"/>
      <c r="E298" s="1"/>
      <c r="F298" s="1"/>
      <c r="G298" s="1"/>
      <c r="H298" s="25"/>
    </row>
    <row r="299" spans="1:8" ht="12.75" customHeight="1" x14ac:dyDescent="0.25">
      <c r="A299" s="10"/>
      <c r="B299" s="10"/>
      <c r="C299" s="1"/>
      <c r="D299" s="1"/>
      <c r="E299" s="1"/>
      <c r="F299" s="1"/>
      <c r="G299" s="1"/>
      <c r="H299" s="25"/>
    </row>
    <row r="300" spans="1:8" ht="12.75" customHeight="1" x14ac:dyDescent="0.25">
      <c r="A300" s="10"/>
      <c r="B300" s="10"/>
      <c r="C300" s="1"/>
      <c r="D300" s="1"/>
      <c r="E300" s="1"/>
      <c r="F300" s="1"/>
      <c r="G300" s="1"/>
      <c r="H300" s="25"/>
    </row>
    <row r="301" spans="1:8" ht="12.75" customHeight="1" x14ac:dyDescent="0.25">
      <c r="A301" s="10"/>
      <c r="B301" s="10"/>
      <c r="C301" s="1"/>
      <c r="D301" s="1"/>
      <c r="E301" s="1"/>
      <c r="F301" s="1"/>
      <c r="G301" s="1"/>
      <c r="H301" s="25"/>
    </row>
    <row r="302" spans="1:8" ht="12.75" customHeight="1" x14ac:dyDescent="0.25">
      <c r="A302" s="10"/>
      <c r="B302" s="10"/>
      <c r="C302" s="1"/>
      <c r="D302" s="1"/>
      <c r="E302" s="1"/>
      <c r="F302" s="1"/>
      <c r="G302" s="1"/>
      <c r="H302" s="25"/>
    </row>
    <row r="303" spans="1:8" ht="12.75" customHeight="1" x14ac:dyDescent="0.25">
      <c r="A303" s="10"/>
      <c r="B303" s="10"/>
      <c r="C303" s="1"/>
      <c r="D303" s="1"/>
      <c r="E303" s="1"/>
      <c r="F303" s="1"/>
      <c r="G303" s="1"/>
      <c r="H303" s="25"/>
    </row>
    <row r="304" spans="1:8" ht="12.75" customHeight="1" x14ac:dyDescent="0.25">
      <c r="A304" s="10"/>
      <c r="B304" s="10"/>
      <c r="C304" s="1"/>
      <c r="D304" s="1"/>
      <c r="E304" s="1"/>
      <c r="F304" s="1"/>
      <c r="G304" s="1"/>
      <c r="H304" s="25"/>
    </row>
    <row r="305" spans="1:8" ht="12.75" customHeight="1" x14ac:dyDescent="0.25">
      <c r="A305" s="10"/>
      <c r="B305" s="10"/>
      <c r="C305" s="1"/>
      <c r="D305" s="1"/>
      <c r="E305" s="1"/>
      <c r="F305" s="1"/>
      <c r="G305" s="1"/>
      <c r="H305" s="25"/>
    </row>
    <row r="306" spans="1:8" ht="12.75" customHeight="1" x14ac:dyDescent="0.25">
      <c r="A306" s="10"/>
      <c r="B306" s="10"/>
      <c r="C306" s="1"/>
      <c r="D306" s="1"/>
      <c r="E306" s="1"/>
      <c r="F306" s="1"/>
      <c r="G306" s="1"/>
      <c r="H306" s="25"/>
    </row>
    <row r="307" spans="1:8" ht="12.75" customHeight="1" x14ac:dyDescent="0.25">
      <c r="A307" s="10"/>
      <c r="B307" s="10"/>
      <c r="C307" s="1"/>
      <c r="D307" s="1"/>
      <c r="E307" s="1"/>
      <c r="F307" s="1"/>
      <c r="G307" s="1"/>
      <c r="H307" s="25"/>
    </row>
    <row r="308" spans="1:8" ht="12.75" customHeight="1" x14ac:dyDescent="0.25">
      <c r="A308" s="10"/>
      <c r="B308" s="10"/>
      <c r="C308" s="1"/>
      <c r="D308" s="1"/>
      <c r="E308" s="1"/>
      <c r="F308" s="1"/>
      <c r="G308" s="1"/>
      <c r="H308" s="25"/>
    </row>
    <row r="309" spans="1:8" ht="12.75" customHeight="1" x14ac:dyDescent="0.25">
      <c r="A309" s="10"/>
      <c r="B309" s="10"/>
      <c r="C309" s="1"/>
      <c r="D309" s="1"/>
      <c r="E309" s="1"/>
      <c r="F309" s="1"/>
      <c r="G309" s="1"/>
      <c r="H309" s="25"/>
    </row>
    <row r="310" spans="1:8" ht="12.75" customHeight="1" x14ac:dyDescent="0.25">
      <c r="A310" s="10"/>
      <c r="B310" s="10"/>
      <c r="C310" s="1"/>
      <c r="D310" s="1"/>
      <c r="E310" s="1"/>
      <c r="F310" s="1"/>
      <c r="G310" s="1"/>
      <c r="H310" s="25"/>
    </row>
    <row r="311" spans="1:8" ht="12.75" customHeight="1" x14ac:dyDescent="0.25">
      <c r="A311" s="10"/>
      <c r="B311" s="10"/>
      <c r="C311" s="1"/>
      <c r="D311" s="1"/>
      <c r="E311" s="1"/>
      <c r="F311" s="1"/>
      <c r="G311" s="1"/>
      <c r="H311" s="25"/>
    </row>
    <row r="312" spans="1:8" ht="12.75" customHeight="1" x14ac:dyDescent="0.25">
      <c r="A312" s="10"/>
      <c r="B312" s="10"/>
      <c r="C312" s="1"/>
      <c r="D312" s="1"/>
      <c r="E312" s="1"/>
      <c r="F312" s="1"/>
      <c r="G312" s="1"/>
      <c r="H312" s="25"/>
    </row>
    <row r="313" spans="1:8" ht="12.75" customHeight="1" x14ac:dyDescent="0.25">
      <c r="A313" s="10"/>
      <c r="B313" s="10"/>
      <c r="C313" s="1"/>
      <c r="D313" s="1"/>
      <c r="E313" s="1"/>
      <c r="F313" s="1"/>
      <c r="G313" s="1"/>
      <c r="H313" s="25"/>
    </row>
    <row r="314" spans="1:8" ht="12.75" customHeight="1" x14ac:dyDescent="0.25">
      <c r="A314" s="10"/>
      <c r="B314" s="10"/>
      <c r="C314" s="1"/>
      <c r="D314" s="1"/>
      <c r="E314" s="1"/>
      <c r="F314" s="1"/>
      <c r="G314" s="1"/>
      <c r="H314" s="25"/>
    </row>
    <row r="315" spans="1:8" ht="12.75" customHeight="1" x14ac:dyDescent="0.25">
      <c r="A315" s="10"/>
      <c r="B315" s="10"/>
      <c r="C315" s="1"/>
      <c r="D315" s="1"/>
      <c r="E315" s="1"/>
      <c r="F315" s="1"/>
      <c r="G315" s="1"/>
      <c r="H315" s="25"/>
    </row>
    <row r="316" spans="1:8" ht="12.75" customHeight="1" x14ac:dyDescent="0.25">
      <c r="A316" s="10"/>
      <c r="B316" s="10"/>
      <c r="C316" s="1"/>
      <c r="D316" s="1"/>
      <c r="E316" s="1"/>
      <c r="F316" s="1"/>
      <c r="G316" s="1"/>
      <c r="H316" s="25"/>
    </row>
    <row r="317" spans="1:8" ht="12.75" customHeight="1" x14ac:dyDescent="0.25">
      <c r="A317" s="10"/>
      <c r="B317" s="10"/>
      <c r="C317" s="1"/>
      <c r="D317" s="1"/>
      <c r="E317" s="1"/>
      <c r="F317" s="1"/>
      <c r="G317" s="1"/>
      <c r="H317" s="25"/>
    </row>
    <row r="318" spans="1:8" ht="12.75" customHeight="1" x14ac:dyDescent="0.25">
      <c r="A318" s="10"/>
      <c r="B318" s="10"/>
      <c r="C318" s="1"/>
      <c r="D318" s="1"/>
      <c r="E318" s="1"/>
      <c r="F318" s="1"/>
      <c r="G318" s="1"/>
      <c r="H318" s="25"/>
    </row>
    <row r="319" spans="1:8" ht="12.75" customHeight="1" x14ac:dyDescent="0.25">
      <c r="A319" s="10"/>
      <c r="B319" s="10"/>
      <c r="C319" s="1"/>
      <c r="D319" s="1"/>
      <c r="E319" s="1"/>
      <c r="F319" s="1"/>
      <c r="G319" s="1"/>
      <c r="H319" s="25"/>
    </row>
    <row r="320" spans="1:8" ht="12.75" customHeight="1" x14ac:dyDescent="0.25">
      <c r="A320" s="10"/>
      <c r="B320" s="10"/>
      <c r="C320" s="1"/>
      <c r="D320" s="1"/>
      <c r="E320" s="1"/>
      <c r="F320" s="1"/>
      <c r="G320" s="1"/>
      <c r="H320" s="25"/>
    </row>
    <row r="321" spans="1:8" ht="12.75" customHeight="1" x14ac:dyDescent="0.25">
      <c r="A321" s="10"/>
      <c r="B321" s="10"/>
      <c r="C321" s="1"/>
      <c r="D321" s="1"/>
      <c r="E321" s="1"/>
      <c r="F321" s="1"/>
      <c r="G321" s="1"/>
      <c r="H321" s="25"/>
    </row>
    <row r="322" spans="1:8" ht="12.75" customHeight="1" x14ac:dyDescent="0.25">
      <c r="A322" s="10"/>
      <c r="B322" s="10"/>
      <c r="C322" s="1"/>
      <c r="D322" s="1"/>
      <c r="E322" s="1"/>
      <c r="F322" s="1"/>
      <c r="G322" s="1"/>
      <c r="H322" s="25"/>
    </row>
    <row r="323" spans="1:8" ht="12.75" customHeight="1" x14ac:dyDescent="0.25">
      <c r="A323" s="10"/>
      <c r="B323" s="10"/>
      <c r="C323" s="1"/>
      <c r="D323" s="1"/>
      <c r="E323" s="1"/>
      <c r="F323" s="1"/>
      <c r="G323" s="1"/>
      <c r="H323" s="25"/>
    </row>
    <row r="324" spans="1:8" ht="12.75" customHeight="1" x14ac:dyDescent="0.25">
      <c r="A324" s="10"/>
      <c r="B324" s="10"/>
      <c r="C324" s="1"/>
      <c r="D324" s="1"/>
      <c r="E324" s="1"/>
      <c r="F324" s="1"/>
      <c r="G324" s="1"/>
      <c r="H324" s="25"/>
    </row>
    <row r="325" spans="1:8" ht="12.75" customHeight="1" x14ac:dyDescent="0.25">
      <c r="A325" s="10"/>
      <c r="B325" s="10"/>
      <c r="C325" s="1"/>
      <c r="D325" s="1"/>
      <c r="E325" s="1"/>
      <c r="F325" s="1"/>
      <c r="G325" s="1"/>
      <c r="H325" s="25"/>
    </row>
    <row r="326" spans="1:8" ht="12.75" customHeight="1" x14ac:dyDescent="0.25">
      <c r="A326" s="10"/>
      <c r="B326" s="10"/>
      <c r="C326" s="1"/>
      <c r="D326" s="1"/>
      <c r="E326" s="1"/>
      <c r="F326" s="1"/>
      <c r="G326" s="1"/>
      <c r="H326" s="25"/>
    </row>
    <row r="327" spans="1:8" ht="12.75" customHeight="1" x14ac:dyDescent="0.25">
      <c r="A327" s="10"/>
      <c r="B327" s="10"/>
      <c r="C327" s="1"/>
      <c r="D327" s="1"/>
      <c r="E327" s="1"/>
      <c r="F327" s="1"/>
      <c r="G327" s="1"/>
      <c r="H327" s="25"/>
    </row>
    <row r="328" spans="1:8" ht="12.75" customHeight="1" x14ac:dyDescent="0.25">
      <c r="A328" s="10"/>
      <c r="B328" s="10"/>
      <c r="C328" s="1"/>
      <c r="D328" s="1"/>
      <c r="E328" s="1"/>
      <c r="F328" s="1"/>
      <c r="G328" s="1"/>
      <c r="H328" s="25"/>
    </row>
    <row r="329" spans="1:8" ht="12.75" customHeight="1" x14ac:dyDescent="0.25">
      <c r="A329" s="10"/>
      <c r="B329" s="10"/>
      <c r="C329" s="1"/>
      <c r="D329" s="1"/>
      <c r="E329" s="1"/>
      <c r="F329" s="1"/>
      <c r="G329" s="1"/>
      <c r="H329" s="25"/>
    </row>
    <row r="330" spans="1:8" ht="12.75" customHeight="1" x14ac:dyDescent="0.25">
      <c r="A330" s="10"/>
      <c r="B330" s="10"/>
      <c r="C330" s="1"/>
      <c r="D330" s="1"/>
      <c r="E330" s="1"/>
      <c r="F330" s="1"/>
      <c r="G330" s="1"/>
      <c r="H330" s="25"/>
    </row>
    <row r="331" spans="1:8" ht="12.75" customHeight="1" x14ac:dyDescent="0.25">
      <c r="A331" s="10"/>
      <c r="B331" s="10"/>
      <c r="C331" s="1"/>
      <c r="D331" s="1"/>
      <c r="E331" s="1"/>
      <c r="F331" s="1"/>
      <c r="G331" s="1"/>
      <c r="H331" s="25"/>
    </row>
    <row r="332" spans="1:8" ht="12.75" customHeight="1" x14ac:dyDescent="0.25">
      <c r="A332" s="10"/>
      <c r="B332" s="10"/>
      <c r="C332" s="1"/>
      <c r="D332" s="1"/>
      <c r="E332" s="1"/>
      <c r="F332" s="1"/>
      <c r="G332" s="1"/>
      <c r="H332" s="25"/>
    </row>
    <row r="333" spans="1:8" ht="12.75" customHeight="1" x14ac:dyDescent="0.25">
      <c r="A333" s="10"/>
      <c r="B333" s="10"/>
      <c r="C333" s="1"/>
      <c r="D333" s="1"/>
      <c r="E333" s="1"/>
      <c r="F333" s="1"/>
      <c r="G333" s="1"/>
      <c r="H333" s="25"/>
    </row>
    <row r="334" spans="1:8" ht="12.75" customHeight="1" x14ac:dyDescent="0.25">
      <c r="A334" s="10"/>
      <c r="B334" s="10"/>
      <c r="C334" s="1"/>
      <c r="D334" s="1"/>
      <c r="E334" s="1"/>
      <c r="F334" s="1"/>
      <c r="G334" s="1"/>
      <c r="H334" s="25"/>
    </row>
    <row r="335" spans="1:8" ht="12.75" customHeight="1" x14ac:dyDescent="0.25">
      <c r="A335" s="10"/>
      <c r="B335" s="10"/>
      <c r="C335" s="1"/>
      <c r="D335" s="1"/>
      <c r="E335" s="1"/>
      <c r="F335" s="1"/>
      <c r="G335" s="1"/>
      <c r="H335" s="25"/>
    </row>
    <row r="336" spans="1:8" ht="12.75" customHeight="1" x14ac:dyDescent="0.25">
      <c r="A336" s="10"/>
      <c r="B336" s="10"/>
      <c r="C336" s="1"/>
      <c r="D336" s="1"/>
      <c r="E336" s="1"/>
      <c r="F336" s="1"/>
      <c r="G336" s="1"/>
      <c r="H336" s="25"/>
    </row>
    <row r="337" spans="1:8" ht="12.75" customHeight="1" x14ac:dyDescent="0.25">
      <c r="A337" s="10"/>
      <c r="B337" s="10"/>
      <c r="C337" s="1"/>
      <c r="D337" s="1"/>
      <c r="E337" s="1"/>
      <c r="F337" s="1"/>
      <c r="G337" s="1"/>
      <c r="H337" s="25"/>
    </row>
    <row r="338" spans="1:8" ht="12.75" customHeight="1" x14ac:dyDescent="0.25">
      <c r="A338" s="10"/>
      <c r="B338" s="10"/>
      <c r="C338" s="1"/>
      <c r="D338" s="1"/>
      <c r="E338" s="1"/>
      <c r="F338" s="1"/>
      <c r="G338" s="1"/>
      <c r="H338" s="25"/>
    </row>
    <row r="339" spans="1:8" ht="12.75" customHeight="1" x14ac:dyDescent="0.25">
      <c r="A339" s="10"/>
      <c r="B339" s="10"/>
      <c r="C339" s="1"/>
      <c r="D339" s="1"/>
      <c r="E339" s="1"/>
      <c r="F339" s="1"/>
      <c r="G339" s="1"/>
      <c r="H339" s="25"/>
    </row>
    <row r="340" spans="1:8" ht="12.75" customHeight="1" x14ac:dyDescent="0.25">
      <c r="A340" s="10"/>
      <c r="B340" s="10"/>
      <c r="C340" s="1"/>
      <c r="D340" s="1"/>
      <c r="E340" s="1"/>
      <c r="F340" s="1"/>
      <c r="G340" s="1"/>
      <c r="H340" s="25"/>
    </row>
    <row r="341" spans="1:8" ht="12.75" customHeight="1" x14ac:dyDescent="0.25">
      <c r="A341" s="10"/>
      <c r="B341" s="10"/>
      <c r="C341" s="1"/>
      <c r="D341" s="1"/>
      <c r="E341" s="1"/>
      <c r="F341" s="1"/>
      <c r="G341" s="1"/>
      <c r="H341" s="25"/>
    </row>
    <row r="342" spans="1:8" ht="12.75" customHeight="1" x14ac:dyDescent="0.25">
      <c r="A342" s="10"/>
      <c r="B342" s="10"/>
      <c r="C342" s="1"/>
      <c r="D342" s="1"/>
      <c r="E342" s="1"/>
      <c r="F342" s="1"/>
      <c r="G342" s="1"/>
      <c r="H342" s="25"/>
    </row>
    <row r="343" spans="1:8" ht="12.75" customHeight="1" x14ac:dyDescent="0.25">
      <c r="A343" s="10"/>
      <c r="B343" s="10"/>
      <c r="C343" s="1"/>
      <c r="D343" s="1"/>
      <c r="E343" s="1"/>
      <c r="F343" s="1"/>
      <c r="G343" s="1"/>
      <c r="H343" s="25"/>
    </row>
    <row r="344" spans="1:8" ht="12.75" customHeight="1" x14ac:dyDescent="0.25">
      <c r="A344" s="10"/>
      <c r="B344" s="10"/>
      <c r="C344" s="1"/>
      <c r="D344" s="1"/>
      <c r="E344" s="1"/>
      <c r="F344" s="1"/>
      <c r="G344" s="1"/>
      <c r="H344" s="25"/>
    </row>
    <row r="345" spans="1:8" ht="12.75" customHeight="1" x14ac:dyDescent="0.25">
      <c r="A345" s="10"/>
      <c r="B345" s="10"/>
      <c r="C345" s="1"/>
      <c r="D345" s="1"/>
      <c r="E345" s="1"/>
      <c r="F345" s="1"/>
      <c r="G345" s="1"/>
      <c r="H345" s="25"/>
    </row>
    <row r="346" spans="1:8" ht="12.75" customHeight="1" x14ac:dyDescent="0.25">
      <c r="A346" s="10"/>
      <c r="B346" s="10"/>
      <c r="C346" s="1"/>
      <c r="D346" s="1"/>
      <c r="E346" s="1"/>
      <c r="F346" s="1"/>
      <c r="G346" s="1"/>
      <c r="H346" s="25"/>
    </row>
    <row r="347" spans="1:8" ht="12.75" customHeight="1" x14ac:dyDescent="0.25">
      <c r="A347" s="10"/>
      <c r="B347" s="10"/>
      <c r="C347" s="1"/>
      <c r="D347" s="1"/>
      <c r="E347" s="1"/>
      <c r="F347" s="1"/>
      <c r="G347" s="1"/>
      <c r="H347" s="25"/>
    </row>
    <row r="348" spans="1:8" ht="12.75" customHeight="1" x14ac:dyDescent="0.25">
      <c r="A348" s="10"/>
      <c r="B348" s="10"/>
      <c r="C348" s="1"/>
      <c r="D348" s="1"/>
      <c r="E348" s="1"/>
      <c r="F348" s="1"/>
      <c r="G348" s="1"/>
      <c r="H348" s="25"/>
    </row>
    <row r="349" spans="1:8" ht="12.75" customHeight="1" x14ac:dyDescent="0.25">
      <c r="A349" s="10"/>
      <c r="B349" s="10"/>
      <c r="C349" s="1"/>
      <c r="D349" s="1"/>
      <c r="E349" s="1"/>
      <c r="F349" s="1"/>
      <c r="G349" s="1"/>
      <c r="H349" s="25"/>
    </row>
    <row r="350" spans="1:8" ht="12.75" customHeight="1" x14ac:dyDescent="0.25">
      <c r="A350" s="10"/>
      <c r="B350" s="10"/>
      <c r="C350" s="1"/>
      <c r="D350" s="1"/>
      <c r="E350" s="1"/>
      <c r="F350" s="1"/>
      <c r="G350" s="1"/>
      <c r="H350" s="25"/>
    </row>
    <row r="351" spans="1:8" ht="12.75" customHeight="1" x14ac:dyDescent="0.25">
      <c r="A351" s="10"/>
      <c r="B351" s="10"/>
      <c r="C351" s="1"/>
      <c r="D351" s="1"/>
      <c r="E351" s="1"/>
      <c r="F351" s="1"/>
      <c r="G351" s="1"/>
      <c r="H351" s="25"/>
    </row>
    <row r="352" spans="1:8" ht="12.75" customHeight="1" x14ac:dyDescent="0.25">
      <c r="A352" s="10"/>
      <c r="B352" s="10"/>
      <c r="C352" s="1"/>
      <c r="D352" s="1"/>
      <c r="E352" s="1"/>
      <c r="F352" s="1"/>
      <c r="G352" s="1"/>
      <c r="H352" s="25"/>
    </row>
    <row r="353" spans="1:8" ht="12.75" customHeight="1" x14ac:dyDescent="0.25">
      <c r="A353" s="10"/>
      <c r="B353" s="10"/>
      <c r="C353" s="1"/>
      <c r="D353" s="1"/>
      <c r="E353" s="1"/>
      <c r="F353" s="1"/>
      <c r="G353" s="1"/>
      <c r="H353" s="25"/>
    </row>
    <row r="354" spans="1:8" ht="12.75" customHeight="1" x14ac:dyDescent="0.25">
      <c r="A354" s="10"/>
      <c r="B354" s="10"/>
      <c r="C354" s="1"/>
      <c r="D354" s="1"/>
      <c r="E354" s="1"/>
      <c r="F354" s="1"/>
      <c r="G354" s="1"/>
      <c r="H354" s="25"/>
    </row>
    <row r="355" spans="1:8" ht="12.75" customHeight="1" x14ac:dyDescent="0.25">
      <c r="A355" s="10"/>
      <c r="B355" s="10"/>
      <c r="C355" s="1"/>
      <c r="D355" s="1"/>
      <c r="E355" s="1"/>
      <c r="F355" s="1"/>
      <c r="G355" s="1"/>
      <c r="H355" s="25"/>
    </row>
    <row r="356" spans="1:8" ht="12.75" customHeight="1" x14ac:dyDescent="0.25">
      <c r="A356" s="10"/>
      <c r="B356" s="10"/>
      <c r="C356" s="1"/>
      <c r="D356" s="1"/>
      <c r="E356" s="1"/>
      <c r="F356" s="1"/>
      <c r="G356" s="1"/>
      <c r="H356" s="25"/>
    </row>
    <row r="357" spans="1:8" ht="12.75" customHeight="1" x14ac:dyDescent="0.25">
      <c r="A357" s="10"/>
      <c r="B357" s="10"/>
      <c r="C357" s="1"/>
      <c r="D357" s="1"/>
      <c r="E357" s="1"/>
      <c r="F357" s="1"/>
      <c r="G357" s="1"/>
      <c r="H357" s="25"/>
    </row>
    <row r="358" spans="1:8" ht="12.75" customHeight="1" x14ac:dyDescent="0.25">
      <c r="A358" s="10"/>
      <c r="B358" s="10"/>
      <c r="C358" s="1"/>
      <c r="D358" s="1"/>
      <c r="E358" s="1"/>
      <c r="F358" s="1"/>
      <c r="G358" s="1"/>
      <c r="H358" s="25"/>
    </row>
    <row r="359" spans="1:8" ht="12.75" customHeight="1" x14ac:dyDescent="0.25">
      <c r="A359" s="10"/>
      <c r="B359" s="10"/>
      <c r="C359" s="1"/>
      <c r="D359" s="1"/>
      <c r="E359" s="1"/>
      <c r="F359" s="1"/>
      <c r="G359" s="1"/>
      <c r="H359" s="25"/>
    </row>
    <row r="360" spans="1:8" ht="12.75" customHeight="1" x14ac:dyDescent="0.25">
      <c r="A360" s="10"/>
      <c r="B360" s="10"/>
      <c r="C360" s="1"/>
      <c r="D360" s="1"/>
      <c r="E360" s="1"/>
      <c r="F360" s="1"/>
      <c r="G360" s="1"/>
      <c r="H360" s="25"/>
    </row>
    <row r="361" spans="1:8" ht="12.75" customHeight="1" x14ac:dyDescent="0.25">
      <c r="A361" s="10"/>
      <c r="B361" s="10"/>
      <c r="C361" s="1"/>
      <c r="D361" s="1"/>
      <c r="E361" s="1"/>
      <c r="F361" s="1"/>
      <c r="G361" s="1"/>
      <c r="H361" s="25"/>
    </row>
    <row r="362" spans="1:8" ht="12.75" customHeight="1" x14ac:dyDescent="0.25">
      <c r="A362" s="10"/>
      <c r="B362" s="10"/>
      <c r="C362" s="1"/>
      <c r="D362" s="1"/>
      <c r="E362" s="1"/>
      <c r="F362" s="1"/>
      <c r="G362" s="1"/>
      <c r="H362" s="25"/>
    </row>
    <row r="363" spans="1:8" ht="12.75" customHeight="1" x14ac:dyDescent="0.25">
      <c r="A363" s="10"/>
      <c r="B363" s="10"/>
      <c r="C363" s="1"/>
      <c r="D363" s="1"/>
      <c r="E363" s="1"/>
      <c r="F363" s="1"/>
      <c r="G363" s="1"/>
      <c r="H363" s="25"/>
    </row>
    <row r="364" spans="1:8" ht="12.75" customHeight="1" x14ac:dyDescent="0.25">
      <c r="A364" s="10"/>
      <c r="B364" s="10"/>
      <c r="C364" s="1"/>
      <c r="D364" s="1"/>
      <c r="E364" s="1"/>
      <c r="F364" s="1"/>
      <c r="G364" s="1"/>
      <c r="H364" s="25"/>
    </row>
    <row r="365" spans="1:8" ht="12.75" customHeight="1" x14ac:dyDescent="0.25">
      <c r="A365" s="10"/>
      <c r="B365" s="10"/>
      <c r="C365" s="1"/>
      <c r="D365" s="1"/>
      <c r="E365" s="1"/>
      <c r="F365" s="1"/>
      <c r="G365" s="1"/>
      <c r="H365" s="25"/>
    </row>
    <row r="366" spans="1:8" ht="12.75" customHeight="1" x14ac:dyDescent="0.25">
      <c r="A366" s="10"/>
      <c r="B366" s="10"/>
      <c r="C366" s="1"/>
      <c r="D366" s="1"/>
      <c r="E366" s="1"/>
      <c r="F366" s="1"/>
      <c r="G366" s="1"/>
      <c r="H366" s="25"/>
    </row>
    <row r="367" spans="1:8" ht="12.75" customHeight="1" x14ac:dyDescent="0.25">
      <c r="A367" s="10"/>
      <c r="B367" s="10"/>
      <c r="C367" s="1"/>
      <c r="D367" s="1"/>
      <c r="E367" s="1"/>
      <c r="F367" s="1"/>
      <c r="G367" s="1"/>
      <c r="H367" s="25"/>
    </row>
    <row r="368" spans="1:8" ht="12.75" customHeight="1" x14ac:dyDescent="0.25">
      <c r="A368" s="10"/>
      <c r="B368" s="10"/>
      <c r="C368" s="1"/>
      <c r="D368" s="1"/>
      <c r="E368" s="1"/>
      <c r="F368" s="1"/>
      <c r="G368" s="1"/>
      <c r="H368" s="25"/>
    </row>
    <row r="369" spans="1:8" ht="12.75" customHeight="1" x14ac:dyDescent="0.25">
      <c r="A369" s="10"/>
      <c r="B369" s="10"/>
      <c r="C369" s="1"/>
      <c r="D369" s="1"/>
      <c r="E369" s="1"/>
      <c r="F369" s="1"/>
      <c r="G369" s="1"/>
      <c r="H369" s="25"/>
    </row>
    <row r="370" spans="1:8" ht="12.75" customHeight="1" x14ac:dyDescent="0.25">
      <c r="A370" s="10"/>
      <c r="B370" s="10"/>
      <c r="C370" s="1"/>
      <c r="D370" s="1"/>
      <c r="E370" s="1"/>
      <c r="F370" s="1"/>
      <c r="G370" s="1"/>
      <c r="H370" s="25"/>
    </row>
    <row r="371" spans="1:8" ht="12.75" customHeight="1" x14ac:dyDescent="0.25">
      <c r="A371" s="10"/>
      <c r="B371" s="10"/>
      <c r="C371" s="1"/>
      <c r="D371" s="1"/>
      <c r="E371" s="1"/>
      <c r="F371" s="1"/>
      <c r="G371" s="1"/>
      <c r="H371" s="25"/>
    </row>
    <row r="372" spans="1:8" ht="12.75" customHeight="1" x14ac:dyDescent="0.25">
      <c r="A372" s="10"/>
      <c r="B372" s="10"/>
      <c r="C372" s="1"/>
      <c r="D372" s="1"/>
      <c r="E372" s="1"/>
      <c r="F372" s="1"/>
      <c r="G372" s="1"/>
      <c r="H372" s="25"/>
    </row>
    <row r="373" spans="1:8" ht="12.75" customHeight="1" x14ac:dyDescent="0.25">
      <c r="A373" s="10"/>
      <c r="B373" s="10"/>
      <c r="C373" s="1"/>
      <c r="D373" s="1"/>
      <c r="E373" s="1"/>
      <c r="F373" s="1"/>
      <c r="G373" s="1"/>
      <c r="H373" s="25"/>
    </row>
    <row r="374" spans="1:8" ht="12.75" customHeight="1" x14ac:dyDescent="0.25">
      <c r="A374" s="10"/>
      <c r="B374" s="10"/>
      <c r="C374" s="1"/>
      <c r="D374" s="1"/>
      <c r="E374" s="1"/>
      <c r="F374" s="1"/>
      <c r="G374" s="1"/>
      <c r="H374" s="25"/>
    </row>
    <row r="375" spans="1:8" ht="12.75" customHeight="1" x14ac:dyDescent="0.25">
      <c r="A375" s="10"/>
      <c r="B375" s="10"/>
      <c r="C375" s="1"/>
      <c r="D375" s="1"/>
      <c r="E375" s="1"/>
      <c r="F375" s="1"/>
      <c r="G375" s="1"/>
      <c r="H375" s="25"/>
    </row>
    <row r="376" spans="1:8" ht="12.75" customHeight="1" x14ac:dyDescent="0.25">
      <c r="A376" s="10"/>
      <c r="B376" s="10"/>
      <c r="C376" s="1"/>
      <c r="D376" s="1"/>
      <c r="E376" s="1"/>
      <c r="F376" s="1"/>
      <c r="G376" s="1"/>
      <c r="H376" s="25"/>
    </row>
    <row r="377" spans="1:8" ht="12.75" customHeight="1" x14ac:dyDescent="0.25">
      <c r="A377" s="10"/>
      <c r="B377" s="10"/>
      <c r="C377" s="1"/>
      <c r="D377" s="1"/>
      <c r="E377" s="1"/>
      <c r="F377" s="1"/>
      <c r="G377" s="1"/>
      <c r="H377" s="25"/>
    </row>
    <row r="378" spans="1:8" ht="12.75" customHeight="1" x14ac:dyDescent="0.25">
      <c r="A378" s="10"/>
      <c r="B378" s="10"/>
      <c r="C378" s="1"/>
      <c r="D378" s="1"/>
      <c r="E378" s="1"/>
      <c r="F378" s="1"/>
      <c r="G378" s="1"/>
      <c r="H378" s="25"/>
    </row>
    <row r="379" spans="1:8" ht="12.75" customHeight="1" x14ac:dyDescent="0.25">
      <c r="A379" s="10"/>
      <c r="B379" s="10"/>
      <c r="C379" s="1"/>
      <c r="D379" s="1"/>
      <c r="E379" s="1"/>
      <c r="F379" s="1"/>
      <c r="G379" s="1"/>
      <c r="H379" s="25"/>
    </row>
    <row r="380" spans="1:8" ht="12.75" customHeight="1" x14ac:dyDescent="0.25">
      <c r="A380" s="10"/>
      <c r="B380" s="10"/>
      <c r="C380" s="1"/>
      <c r="D380" s="1"/>
      <c r="E380" s="1"/>
      <c r="F380" s="1"/>
      <c r="G380" s="1"/>
      <c r="H380" s="25"/>
    </row>
    <row r="381" spans="1:8" ht="12.75" customHeight="1" x14ac:dyDescent="0.25">
      <c r="A381" s="10"/>
      <c r="B381" s="10"/>
      <c r="C381" s="1"/>
      <c r="D381" s="1"/>
      <c r="E381" s="1"/>
      <c r="F381" s="1"/>
      <c r="G381" s="1"/>
      <c r="H381" s="25"/>
    </row>
    <row r="382" spans="1:8" ht="12.75" customHeight="1" x14ac:dyDescent="0.25">
      <c r="A382" s="10"/>
      <c r="B382" s="10"/>
      <c r="C382" s="1"/>
      <c r="D382" s="1"/>
      <c r="E382" s="1"/>
      <c r="F382" s="1"/>
      <c r="G382" s="1"/>
      <c r="H382" s="25"/>
    </row>
    <row r="383" spans="1:8" ht="12.75" customHeight="1" x14ac:dyDescent="0.25">
      <c r="A383" s="10"/>
      <c r="B383" s="10"/>
      <c r="C383" s="1"/>
      <c r="D383" s="1"/>
      <c r="E383" s="1"/>
      <c r="F383" s="1"/>
      <c r="G383" s="1"/>
      <c r="H383" s="25"/>
    </row>
    <row r="384" spans="1:8" ht="12.75" customHeight="1" x14ac:dyDescent="0.25">
      <c r="A384" s="10"/>
      <c r="B384" s="10"/>
      <c r="C384" s="1"/>
      <c r="D384" s="1"/>
      <c r="E384" s="1"/>
      <c r="F384" s="1"/>
      <c r="G384" s="1"/>
      <c r="H384" s="25"/>
    </row>
    <row r="385" spans="1:8" ht="12.75" customHeight="1" x14ac:dyDescent="0.25">
      <c r="A385" s="10"/>
      <c r="B385" s="10"/>
      <c r="C385" s="1"/>
      <c r="D385" s="1"/>
      <c r="E385" s="1"/>
      <c r="F385" s="1"/>
      <c r="G385" s="1"/>
      <c r="H385" s="25"/>
    </row>
    <row r="386" spans="1:8" ht="12.75" customHeight="1" x14ac:dyDescent="0.25">
      <c r="A386" s="10"/>
      <c r="B386" s="10"/>
      <c r="C386" s="1"/>
      <c r="D386" s="1"/>
      <c r="E386" s="1"/>
      <c r="F386" s="1"/>
      <c r="G386" s="1"/>
      <c r="H386" s="25"/>
    </row>
    <row r="387" spans="1:8" ht="12.75" customHeight="1" x14ac:dyDescent="0.25">
      <c r="A387" s="10"/>
      <c r="B387" s="10"/>
      <c r="C387" s="1"/>
      <c r="D387" s="1"/>
      <c r="E387" s="1"/>
      <c r="F387" s="1"/>
      <c r="G387" s="1"/>
      <c r="H387" s="25"/>
    </row>
    <row r="388" spans="1:8" ht="12.75" customHeight="1" x14ac:dyDescent="0.25">
      <c r="A388" s="10"/>
      <c r="B388" s="10"/>
      <c r="C388" s="1"/>
      <c r="D388" s="1"/>
      <c r="E388" s="1"/>
      <c r="F388" s="1"/>
      <c r="G388" s="1"/>
      <c r="H388" s="25"/>
    </row>
    <row r="389" spans="1:8" ht="12.75" customHeight="1" x14ac:dyDescent="0.25">
      <c r="A389" s="10"/>
      <c r="B389" s="10"/>
      <c r="C389" s="1"/>
      <c r="D389" s="1"/>
      <c r="E389" s="1"/>
      <c r="F389" s="1"/>
      <c r="G389" s="1"/>
      <c r="H389" s="25"/>
    </row>
    <row r="390" spans="1:8" ht="12.75" customHeight="1" x14ac:dyDescent="0.25">
      <c r="A390" s="10"/>
      <c r="B390" s="10"/>
      <c r="C390" s="1"/>
      <c r="D390" s="1"/>
      <c r="E390" s="1"/>
      <c r="F390" s="1"/>
      <c r="G390" s="1"/>
      <c r="H390" s="25"/>
    </row>
    <row r="391" spans="1:8" ht="12.75" customHeight="1" x14ac:dyDescent="0.25">
      <c r="A391" s="10"/>
      <c r="B391" s="10"/>
      <c r="C391" s="1"/>
      <c r="D391" s="1"/>
      <c r="E391" s="1"/>
      <c r="F391" s="1"/>
      <c r="G391" s="1"/>
      <c r="H391" s="25"/>
    </row>
    <row r="392" spans="1:8" ht="12.75" customHeight="1" x14ac:dyDescent="0.25">
      <c r="A392" s="10"/>
      <c r="B392" s="10"/>
      <c r="C392" s="1"/>
      <c r="D392" s="1"/>
      <c r="E392" s="1"/>
      <c r="F392" s="1"/>
      <c r="G392" s="1"/>
      <c r="H392" s="25"/>
    </row>
    <row r="393" spans="1:8" ht="12.75" customHeight="1" x14ac:dyDescent="0.25">
      <c r="A393" s="10"/>
      <c r="B393" s="10"/>
      <c r="C393" s="1"/>
      <c r="D393" s="1"/>
      <c r="E393" s="1"/>
      <c r="F393" s="1"/>
      <c r="G393" s="1"/>
      <c r="H393" s="25"/>
    </row>
    <row r="394" spans="1:8" ht="12.75" customHeight="1" x14ac:dyDescent="0.25">
      <c r="A394" s="10"/>
      <c r="B394" s="10"/>
      <c r="C394" s="1"/>
      <c r="D394" s="1"/>
      <c r="E394" s="1"/>
      <c r="F394" s="1"/>
      <c r="G394" s="1"/>
      <c r="H394" s="25"/>
    </row>
    <row r="395" spans="1:8" ht="12.75" customHeight="1" x14ac:dyDescent="0.25">
      <c r="A395" s="10"/>
      <c r="B395" s="10"/>
      <c r="C395" s="1"/>
      <c r="D395" s="1"/>
      <c r="E395" s="1"/>
      <c r="F395" s="1"/>
      <c r="G395" s="1"/>
      <c r="H395" s="25"/>
    </row>
    <row r="396" spans="1:8" ht="12.75" customHeight="1" x14ac:dyDescent="0.25">
      <c r="A396" s="10"/>
      <c r="B396" s="10"/>
      <c r="C396" s="1"/>
      <c r="D396" s="1"/>
      <c r="E396" s="1"/>
      <c r="F396" s="1"/>
      <c r="G396" s="1"/>
      <c r="H396" s="25"/>
    </row>
    <row r="397" spans="1:8" ht="12.75" customHeight="1" x14ac:dyDescent="0.25">
      <c r="A397" s="10"/>
      <c r="B397" s="10"/>
      <c r="C397" s="1"/>
      <c r="D397" s="1"/>
      <c r="E397" s="1"/>
      <c r="F397" s="1"/>
      <c r="G397" s="1"/>
      <c r="H397" s="25"/>
    </row>
    <row r="398" spans="1:8" ht="12.75" customHeight="1" x14ac:dyDescent="0.25">
      <c r="A398" s="10"/>
      <c r="B398" s="10"/>
      <c r="C398" s="1"/>
      <c r="D398" s="1"/>
      <c r="E398" s="1"/>
      <c r="F398" s="1"/>
      <c r="G398" s="1"/>
      <c r="H398" s="25"/>
    </row>
    <row r="399" spans="1:8" ht="12.75" customHeight="1" x14ac:dyDescent="0.25">
      <c r="A399" s="10"/>
      <c r="B399" s="10"/>
      <c r="C399" s="1"/>
      <c r="D399" s="1"/>
      <c r="E399" s="1"/>
      <c r="F399" s="1"/>
      <c r="G399" s="1"/>
      <c r="H399" s="25"/>
    </row>
    <row r="400" spans="1:8" ht="12.75" customHeight="1" x14ac:dyDescent="0.25">
      <c r="A400" s="10"/>
      <c r="B400" s="10"/>
      <c r="C400" s="1"/>
      <c r="D400" s="1"/>
      <c r="E400" s="1"/>
      <c r="F400" s="1"/>
      <c r="G400" s="1"/>
      <c r="H400" s="25"/>
    </row>
    <row r="401" spans="1:8" ht="12.75" customHeight="1" x14ac:dyDescent="0.25">
      <c r="A401" s="10"/>
      <c r="B401" s="10"/>
      <c r="C401" s="1"/>
      <c r="D401" s="1"/>
      <c r="E401" s="1"/>
      <c r="F401" s="1"/>
      <c r="G401" s="1"/>
      <c r="H401" s="25"/>
    </row>
    <row r="402" spans="1:8" ht="12.75" customHeight="1" x14ac:dyDescent="0.25">
      <c r="A402" s="10"/>
      <c r="B402" s="10"/>
      <c r="C402" s="1"/>
      <c r="D402" s="1"/>
      <c r="E402" s="1"/>
      <c r="F402" s="1"/>
      <c r="G402" s="1"/>
      <c r="H402" s="25"/>
    </row>
    <row r="403" spans="1:8" ht="12.75" customHeight="1" x14ac:dyDescent="0.25">
      <c r="A403" s="10"/>
      <c r="B403" s="10"/>
      <c r="C403" s="1"/>
      <c r="D403" s="1"/>
      <c r="E403" s="1"/>
      <c r="F403" s="1"/>
      <c r="G403" s="1"/>
      <c r="H403" s="25"/>
    </row>
    <row r="404" spans="1:8" ht="12.75" customHeight="1" x14ac:dyDescent="0.25">
      <c r="A404" s="10"/>
      <c r="B404" s="10"/>
      <c r="C404" s="1"/>
      <c r="D404" s="1"/>
      <c r="E404" s="1"/>
      <c r="F404" s="1"/>
      <c r="G404" s="1"/>
      <c r="H404" s="25"/>
    </row>
    <row r="405" spans="1:8" ht="12.75" customHeight="1" x14ac:dyDescent="0.25">
      <c r="A405" s="10"/>
      <c r="B405" s="10"/>
      <c r="C405" s="1"/>
      <c r="D405" s="1"/>
      <c r="E405" s="1"/>
      <c r="F405" s="1"/>
      <c r="G405" s="1"/>
      <c r="H405" s="25"/>
    </row>
    <row r="406" spans="1:8" ht="12.75" customHeight="1" x14ac:dyDescent="0.25">
      <c r="A406" s="10"/>
      <c r="B406" s="10"/>
      <c r="C406" s="1"/>
      <c r="D406" s="1"/>
      <c r="E406" s="1"/>
      <c r="F406" s="1"/>
      <c r="G406" s="1"/>
      <c r="H406" s="25"/>
    </row>
    <row r="407" spans="1:8" ht="12.75" customHeight="1" x14ac:dyDescent="0.25">
      <c r="A407" s="10"/>
      <c r="B407" s="10"/>
      <c r="C407" s="1"/>
      <c r="D407" s="1"/>
      <c r="E407" s="1"/>
      <c r="F407" s="1"/>
      <c r="G407" s="1"/>
      <c r="H407" s="25"/>
    </row>
    <row r="408" spans="1:8" ht="12.75" customHeight="1" x14ac:dyDescent="0.25">
      <c r="A408" s="10"/>
      <c r="B408" s="10"/>
      <c r="C408" s="1"/>
      <c r="D408" s="1"/>
      <c r="E408" s="1"/>
      <c r="F408" s="1"/>
      <c r="G408" s="1"/>
      <c r="H408" s="25"/>
    </row>
    <row r="409" spans="1:8" ht="12.75" customHeight="1" x14ac:dyDescent="0.25">
      <c r="A409" s="10"/>
      <c r="B409" s="10"/>
      <c r="C409" s="1"/>
      <c r="D409" s="1"/>
      <c r="E409" s="1"/>
      <c r="F409" s="1"/>
      <c r="G409" s="1"/>
      <c r="H409" s="25"/>
    </row>
    <row r="410" spans="1:8" ht="12.75" customHeight="1" x14ac:dyDescent="0.25">
      <c r="A410" s="10"/>
      <c r="B410" s="10"/>
      <c r="C410" s="1"/>
      <c r="D410" s="1"/>
      <c r="E410" s="1"/>
      <c r="F410" s="1"/>
      <c r="G410" s="1"/>
      <c r="H410" s="25"/>
    </row>
    <row r="411" spans="1:8" ht="12.75" customHeight="1" x14ac:dyDescent="0.25">
      <c r="A411" s="10"/>
      <c r="B411" s="10"/>
      <c r="C411" s="1"/>
      <c r="D411" s="1"/>
      <c r="E411" s="1"/>
      <c r="F411" s="1"/>
      <c r="G411" s="1"/>
      <c r="H411" s="25"/>
    </row>
    <row r="412" spans="1:8" ht="12.75" customHeight="1" x14ac:dyDescent="0.25">
      <c r="A412" s="10"/>
      <c r="B412" s="10"/>
      <c r="C412" s="1"/>
      <c r="D412" s="1"/>
      <c r="E412" s="1"/>
      <c r="F412" s="1"/>
      <c r="G412" s="1"/>
      <c r="H412" s="25"/>
    </row>
    <row r="413" spans="1:8" ht="12.75" customHeight="1" x14ac:dyDescent="0.25">
      <c r="A413" s="10"/>
      <c r="B413" s="10"/>
      <c r="C413" s="1"/>
      <c r="D413" s="1"/>
      <c r="E413" s="1"/>
      <c r="F413" s="1"/>
      <c r="G413" s="1"/>
      <c r="H413" s="25"/>
    </row>
    <row r="414" spans="1:8" ht="12.75" customHeight="1" x14ac:dyDescent="0.25">
      <c r="A414" s="10"/>
      <c r="B414" s="10"/>
      <c r="C414" s="1"/>
      <c r="D414" s="1"/>
      <c r="E414" s="1"/>
      <c r="F414" s="1"/>
      <c r="G414" s="1"/>
      <c r="H414" s="25"/>
    </row>
    <row r="415" spans="1:8" ht="12.75" customHeight="1" x14ac:dyDescent="0.25">
      <c r="A415" s="10"/>
      <c r="B415" s="10"/>
      <c r="C415" s="1"/>
      <c r="D415" s="1"/>
      <c r="E415" s="1"/>
      <c r="F415" s="1"/>
      <c r="G415" s="1"/>
      <c r="H415" s="25"/>
    </row>
    <row r="416" spans="1:8" ht="12.75" customHeight="1" x14ac:dyDescent="0.25">
      <c r="A416" s="10"/>
      <c r="B416" s="10"/>
      <c r="C416" s="1"/>
      <c r="D416" s="1"/>
      <c r="E416" s="1"/>
      <c r="F416" s="1"/>
      <c r="G416" s="1"/>
      <c r="H416" s="25"/>
    </row>
    <row r="417" spans="1:8" ht="12.75" customHeight="1" x14ac:dyDescent="0.25">
      <c r="A417" s="10"/>
      <c r="B417" s="10"/>
      <c r="C417" s="1"/>
      <c r="D417" s="1"/>
      <c r="E417" s="1"/>
      <c r="F417" s="1"/>
      <c r="G417" s="1"/>
      <c r="H417" s="25"/>
    </row>
    <row r="418" spans="1:8" ht="12.75" customHeight="1" x14ac:dyDescent="0.25">
      <c r="A418" s="10"/>
      <c r="B418" s="10"/>
      <c r="C418" s="1"/>
      <c r="D418" s="1"/>
      <c r="E418" s="1"/>
      <c r="F418" s="1"/>
      <c r="G418" s="1"/>
      <c r="H418" s="25"/>
    </row>
    <row r="419" spans="1:8" ht="12.75" customHeight="1" x14ac:dyDescent="0.25">
      <c r="A419" s="10"/>
      <c r="B419" s="10"/>
      <c r="C419" s="1"/>
      <c r="D419" s="1"/>
      <c r="E419" s="1"/>
      <c r="F419" s="1"/>
      <c r="G419" s="1"/>
      <c r="H419" s="25"/>
    </row>
    <row r="420" spans="1:8" ht="12.75" customHeight="1" x14ac:dyDescent="0.25">
      <c r="A420" s="10"/>
      <c r="B420" s="10"/>
      <c r="C420" s="1"/>
      <c r="D420" s="1"/>
      <c r="E420" s="1"/>
      <c r="F420" s="1"/>
      <c r="G420" s="1"/>
      <c r="H420" s="25"/>
    </row>
    <row r="421" spans="1:8" ht="12.75" customHeight="1" x14ac:dyDescent="0.25">
      <c r="A421" s="10"/>
      <c r="B421" s="10"/>
      <c r="C421" s="1"/>
      <c r="D421" s="1"/>
      <c r="E421" s="1"/>
      <c r="F421" s="1"/>
      <c r="G421" s="1"/>
      <c r="H421" s="25"/>
    </row>
    <row r="422" spans="1:8" ht="12.75" customHeight="1" x14ac:dyDescent="0.25">
      <c r="A422" s="10"/>
      <c r="B422" s="10"/>
      <c r="C422" s="1"/>
      <c r="D422" s="1"/>
      <c r="E422" s="1"/>
      <c r="F422" s="1"/>
      <c r="G422" s="1"/>
      <c r="H422" s="25"/>
    </row>
    <row r="423" spans="1:8" ht="12.75" customHeight="1" x14ac:dyDescent="0.25">
      <c r="A423" s="10"/>
      <c r="B423" s="10"/>
      <c r="C423" s="1"/>
      <c r="D423" s="1"/>
      <c r="E423" s="1"/>
      <c r="F423" s="1"/>
      <c r="G423" s="1"/>
      <c r="H423" s="25"/>
    </row>
    <row r="424" spans="1:8" ht="12.75" customHeight="1" x14ac:dyDescent="0.25">
      <c r="A424" s="10"/>
      <c r="B424" s="10"/>
      <c r="C424" s="1"/>
      <c r="D424" s="1"/>
      <c r="E424" s="1"/>
      <c r="F424" s="1"/>
      <c r="G424" s="1"/>
      <c r="H424" s="25"/>
    </row>
    <row r="425" spans="1:8" ht="12.75" customHeight="1" x14ac:dyDescent="0.25">
      <c r="A425" s="10"/>
      <c r="B425" s="10"/>
      <c r="C425" s="1"/>
      <c r="D425" s="1"/>
      <c r="E425" s="1"/>
      <c r="F425" s="1"/>
      <c r="G425" s="1"/>
      <c r="H425" s="25"/>
    </row>
    <row r="426" spans="1:8" ht="12.75" customHeight="1" x14ac:dyDescent="0.25">
      <c r="A426" s="10"/>
      <c r="B426" s="10"/>
      <c r="C426" s="1"/>
      <c r="D426" s="1"/>
      <c r="E426" s="1"/>
      <c r="F426" s="1"/>
      <c r="G426" s="1"/>
      <c r="H426" s="25"/>
    </row>
    <row r="427" spans="1:8" ht="12.75" customHeight="1" x14ac:dyDescent="0.25">
      <c r="A427" s="10"/>
      <c r="B427" s="10"/>
      <c r="C427" s="1"/>
      <c r="D427" s="1"/>
      <c r="E427" s="1"/>
      <c r="F427" s="1"/>
      <c r="G427" s="1"/>
      <c r="H427" s="25"/>
    </row>
    <row r="428" spans="1:8" ht="12.75" customHeight="1" x14ac:dyDescent="0.25">
      <c r="A428" s="10"/>
      <c r="B428" s="10"/>
      <c r="C428" s="1"/>
      <c r="D428" s="1"/>
      <c r="E428" s="1"/>
      <c r="F428" s="1"/>
      <c r="G428" s="1"/>
      <c r="H428" s="25"/>
    </row>
    <row r="429" spans="1:8" ht="12.75" customHeight="1" x14ac:dyDescent="0.25">
      <c r="A429" s="10"/>
      <c r="B429" s="10"/>
      <c r="C429" s="1"/>
      <c r="D429" s="1"/>
      <c r="E429" s="1"/>
      <c r="F429" s="1"/>
      <c r="G429" s="1"/>
      <c r="H429" s="25"/>
    </row>
    <row r="430" spans="1:8" ht="12.75" customHeight="1" x14ac:dyDescent="0.25">
      <c r="A430" s="10"/>
      <c r="B430" s="10"/>
      <c r="C430" s="1"/>
      <c r="D430" s="1"/>
      <c r="E430" s="1"/>
      <c r="F430" s="1"/>
      <c r="G430" s="1"/>
      <c r="H430" s="25"/>
    </row>
    <row r="431" spans="1:8" ht="12.75" customHeight="1" x14ac:dyDescent="0.25">
      <c r="A431" s="10"/>
      <c r="B431" s="10"/>
      <c r="C431" s="1"/>
      <c r="D431" s="1"/>
      <c r="E431" s="1"/>
      <c r="F431" s="1"/>
      <c r="G431" s="1"/>
      <c r="H431" s="25"/>
    </row>
    <row r="432" spans="1:8" ht="12.75" customHeight="1" x14ac:dyDescent="0.25">
      <c r="A432" s="10"/>
      <c r="B432" s="10"/>
      <c r="C432" s="1"/>
      <c r="D432" s="1"/>
      <c r="E432" s="1"/>
      <c r="F432" s="1"/>
      <c r="G432" s="1"/>
      <c r="H432" s="25"/>
    </row>
    <row r="433" spans="1:8" ht="12.75" customHeight="1" x14ac:dyDescent="0.25">
      <c r="A433" s="10"/>
      <c r="B433" s="10"/>
      <c r="C433" s="1"/>
      <c r="D433" s="1"/>
      <c r="E433" s="1"/>
      <c r="F433" s="1"/>
      <c r="G433" s="1"/>
      <c r="H433" s="25"/>
    </row>
    <row r="434" spans="1:8" ht="12.75" customHeight="1" x14ac:dyDescent="0.25">
      <c r="A434" s="10"/>
      <c r="B434" s="10"/>
      <c r="C434" s="1"/>
      <c r="D434" s="1"/>
      <c r="E434" s="1"/>
      <c r="F434" s="1"/>
      <c r="G434" s="1"/>
      <c r="H434" s="25"/>
    </row>
    <row r="435" spans="1:8" ht="12.75" customHeight="1" x14ac:dyDescent="0.25">
      <c r="A435" s="10"/>
      <c r="B435" s="10"/>
      <c r="C435" s="1"/>
      <c r="D435" s="1"/>
      <c r="E435" s="1"/>
      <c r="F435" s="1"/>
      <c r="G435" s="1"/>
      <c r="H435" s="25"/>
    </row>
    <row r="436" spans="1:8" ht="12.75" customHeight="1" x14ac:dyDescent="0.25">
      <c r="A436" s="10"/>
      <c r="B436" s="10"/>
      <c r="C436" s="1"/>
      <c r="D436" s="1"/>
      <c r="E436" s="1"/>
      <c r="F436" s="1"/>
      <c r="G436" s="1"/>
      <c r="H436" s="25"/>
    </row>
    <row r="437" spans="1:8" ht="12.75" customHeight="1" x14ac:dyDescent="0.25">
      <c r="A437" s="10"/>
      <c r="B437" s="10"/>
      <c r="C437" s="1"/>
      <c r="D437" s="1"/>
      <c r="E437" s="1"/>
      <c r="F437" s="1"/>
      <c r="G437" s="1"/>
      <c r="H437" s="25"/>
    </row>
    <row r="438" spans="1:8" ht="12.75" customHeight="1" x14ac:dyDescent="0.25">
      <c r="A438" s="10"/>
      <c r="B438" s="10"/>
      <c r="C438" s="1"/>
      <c r="D438" s="1"/>
      <c r="E438" s="1"/>
      <c r="F438" s="1"/>
      <c r="G438" s="1"/>
      <c r="H438" s="25"/>
    </row>
    <row r="439" spans="1:8" ht="12.75" customHeight="1" x14ac:dyDescent="0.25">
      <c r="A439" s="10"/>
      <c r="B439" s="10"/>
      <c r="C439" s="1"/>
      <c r="D439" s="1"/>
      <c r="E439" s="1"/>
      <c r="F439" s="1"/>
      <c r="G439" s="1"/>
      <c r="H439" s="25"/>
    </row>
    <row r="440" spans="1:8" ht="12.75" customHeight="1" x14ac:dyDescent="0.25">
      <c r="A440" s="10"/>
      <c r="B440" s="10"/>
      <c r="C440" s="1"/>
      <c r="D440" s="1"/>
      <c r="E440" s="1"/>
      <c r="F440" s="1"/>
      <c r="G440" s="1"/>
      <c r="H440" s="25"/>
    </row>
    <row r="441" spans="1:8" ht="12.75" customHeight="1" x14ac:dyDescent="0.25">
      <c r="A441" s="10"/>
      <c r="B441" s="10"/>
      <c r="C441" s="1"/>
      <c r="D441" s="1"/>
      <c r="E441" s="1"/>
      <c r="F441" s="1"/>
      <c r="G441" s="1"/>
      <c r="H441" s="25"/>
    </row>
    <row r="442" spans="1:8" ht="12.75" customHeight="1" x14ac:dyDescent="0.25">
      <c r="A442" s="10"/>
      <c r="B442" s="10"/>
      <c r="C442" s="1"/>
      <c r="D442" s="1"/>
      <c r="E442" s="1"/>
      <c r="F442" s="1"/>
      <c r="G442" s="1"/>
      <c r="H442" s="25"/>
    </row>
    <row r="443" spans="1:8" ht="12.75" customHeight="1" x14ac:dyDescent="0.25">
      <c r="A443" s="10"/>
      <c r="B443" s="10"/>
      <c r="C443" s="1"/>
      <c r="D443" s="1"/>
      <c r="E443" s="1"/>
      <c r="F443" s="1"/>
      <c r="G443" s="1"/>
      <c r="H443" s="25"/>
    </row>
    <row r="444" spans="1:8" ht="12.75" customHeight="1" x14ac:dyDescent="0.25">
      <c r="A444" s="10"/>
      <c r="B444" s="10"/>
      <c r="C444" s="1"/>
      <c r="D444" s="1"/>
      <c r="E444" s="1"/>
      <c r="F444" s="1"/>
      <c r="G444" s="1"/>
      <c r="H444" s="25"/>
    </row>
    <row r="445" spans="1:8" ht="12.75" customHeight="1" x14ac:dyDescent="0.25">
      <c r="A445" s="10"/>
      <c r="B445" s="10"/>
      <c r="C445" s="1"/>
      <c r="D445" s="1"/>
      <c r="E445" s="1"/>
      <c r="F445" s="1"/>
      <c r="G445" s="1"/>
      <c r="H445" s="25"/>
    </row>
    <row r="446" spans="1:8" ht="12.75" customHeight="1" x14ac:dyDescent="0.25">
      <c r="A446" s="10"/>
      <c r="B446" s="10"/>
      <c r="C446" s="1"/>
      <c r="D446" s="1"/>
      <c r="E446" s="1"/>
      <c r="F446" s="1"/>
      <c r="G446" s="1"/>
      <c r="H446" s="25"/>
    </row>
    <row r="447" spans="1:8" ht="12.75" customHeight="1" x14ac:dyDescent="0.25">
      <c r="A447" s="10"/>
      <c r="B447" s="10"/>
      <c r="C447" s="1"/>
      <c r="D447" s="1"/>
      <c r="E447" s="1"/>
      <c r="F447" s="1"/>
      <c r="G447" s="1"/>
      <c r="H447" s="25"/>
    </row>
    <row r="448" spans="1:8" ht="12.75" customHeight="1" x14ac:dyDescent="0.25">
      <c r="A448" s="10"/>
      <c r="B448" s="10"/>
      <c r="C448" s="1"/>
      <c r="D448" s="1"/>
      <c r="E448" s="1"/>
      <c r="F448" s="1"/>
      <c r="G448" s="1"/>
      <c r="H448" s="25"/>
    </row>
    <row r="449" spans="1:8" ht="12.75" customHeight="1" x14ac:dyDescent="0.25">
      <c r="A449" s="10"/>
      <c r="B449" s="10"/>
      <c r="C449" s="1"/>
      <c r="D449" s="1"/>
      <c r="E449" s="1"/>
      <c r="F449" s="1"/>
      <c r="G449" s="1"/>
      <c r="H449" s="25"/>
    </row>
    <row r="450" spans="1:8" ht="12.75" customHeight="1" x14ac:dyDescent="0.25">
      <c r="A450" s="10"/>
      <c r="B450" s="10"/>
      <c r="C450" s="1"/>
      <c r="D450" s="1"/>
      <c r="E450" s="1"/>
      <c r="F450" s="1"/>
      <c r="G450" s="1"/>
      <c r="H450" s="25"/>
    </row>
    <row r="451" spans="1:8" ht="12.75" customHeight="1" x14ac:dyDescent="0.25">
      <c r="A451" s="10"/>
      <c r="B451" s="10"/>
      <c r="C451" s="1"/>
      <c r="D451" s="1"/>
      <c r="E451" s="1"/>
      <c r="F451" s="1"/>
      <c r="G451" s="1"/>
      <c r="H451" s="25"/>
    </row>
    <row r="452" spans="1:8" ht="12.75" customHeight="1" x14ac:dyDescent="0.25">
      <c r="A452" s="10"/>
      <c r="B452" s="10"/>
      <c r="C452" s="1"/>
      <c r="D452" s="1"/>
      <c r="E452" s="1"/>
      <c r="F452" s="1"/>
      <c r="G452" s="1"/>
      <c r="H452" s="25"/>
    </row>
    <row r="453" spans="1:8" ht="12.75" customHeight="1" x14ac:dyDescent="0.25">
      <c r="A453" s="10"/>
      <c r="B453" s="10"/>
      <c r="C453" s="1"/>
      <c r="D453" s="1"/>
      <c r="E453" s="1"/>
      <c r="F453" s="1"/>
      <c r="G453" s="1"/>
      <c r="H453" s="25"/>
    </row>
    <row r="454" spans="1:8" ht="12.75" customHeight="1" x14ac:dyDescent="0.25">
      <c r="A454" s="10"/>
      <c r="B454" s="10"/>
      <c r="C454" s="1"/>
      <c r="D454" s="1"/>
      <c r="E454" s="1"/>
      <c r="F454" s="1"/>
      <c r="G454" s="1"/>
      <c r="H454" s="25"/>
    </row>
    <row r="455" spans="1:8" ht="12.75" customHeight="1" x14ac:dyDescent="0.25">
      <c r="A455" s="10"/>
      <c r="B455" s="10"/>
      <c r="C455" s="1"/>
      <c r="D455" s="1"/>
      <c r="E455" s="1"/>
      <c r="F455" s="1"/>
      <c r="G455" s="1"/>
      <c r="H455" s="25"/>
    </row>
    <row r="456" spans="1:8" ht="12.75" customHeight="1" x14ac:dyDescent="0.25">
      <c r="A456" s="10"/>
      <c r="B456" s="10"/>
      <c r="C456" s="1"/>
      <c r="D456" s="1"/>
      <c r="E456" s="1"/>
      <c r="F456" s="1"/>
      <c r="G456" s="1"/>
      <c r="H456" s="25"/>
    </row>
    <row r="457" spans="1:8" ht="12.75" customHeight="1" x14ac:dyDescent="0.25">
      <c r="A457" s="10"/>
      <c r="B457" s="10"/>
      <c r="C457" s="1"/>
      <c r="D457" s="1"/>
      <c r="E457" s="1"/>
      <c r="F457" s="1"/>
      <c r="G457" s="1"/>
      <c r="H457" s="25"/>
    </row>
    <row r="458" spans="1:8" ht="12.75" customHeight="1" x14ac:dyDescent="0.25">
      <c r="A458" s="10"/>
      <c r="B458" s="10"/>
      <c r="C458" s="1"/>
      <c r="D458" s="1"/>
      <c r="E458" s="1"/>
      <c r="F458" s="1"/>
      <c r="G458" s="1"/>
      <c r="H458" s="25"/>
    </row>
    <row r="459" spans="1:8" ht="12.75" customHeight="1" x14ac:dyDescent="0.25">
      <c r="A459" s="10"/>
      <c r="B459" s="10"/>
      <c r="C459" s="1"/>
      <c r="D459" s="1"/>
      <c r="E459" s="1"/>
      <c r="F459" s="1"/>
      <c r="G459" s="1"/>
      <c r="H459" s="25"/>
    </row>
    <row r="460" spans="1:8" ht="12.75" customHeight="1" x14ac:dyDescent="0.25">
      <c r="A460" s="10"/>
      <c r="B460" s="10"/>
      <c r="C460" s="1"/>
      <c r="D460" s="1"/>
      <c r="E460" s="1"/>
      <c r="F460" s="1"/>
      <c r="G460" s="1"/>
      <c r="H460" s="25"/>
    </row>
    <row r="461" spans="1:8" ht="12.75" customHeight="1" x14ac:dyDescent="0.25">
      <c r="A461" s="10"/>
      <c r="B461" s="10"/>
      <c r="C461" s="1"/>
      <c r="D461" s="1"/>
      <c r="E461" s="1"/>
      <c r="F461" s="1"/>
      <c r="G461" s="1"/>
      <c r="H461" s="25"/>
    </row>
    <row r="462" spans="1:8" ht="12.75" customHeight="1" x14ac:dyDescent="0.25">
      <c r="A462" s="10"/>
      <c r="B462" s="10"/>
      <c r="C462" s="1"/>
      <c r="D462" s="1"/>
      <c r="E462" s="1"/>
      <c r="F462" s="1"/>
      <c r="G462" s="1"/>
      <c r="H462" s="25"/>
    </row>
    <row r="463" spans="1:8" ht="12.75" customHeight="1" x14ac:dyDescent="0.25">
      <c r="A463" s="10"/>
      <c r="B463" s="10"/>
      <c r="C463" s="1"/>
      <c r="D463" s="1"/>
      <c r="E463" s="1"/>
      <c r="F463" s="1"/>
      <c r="G463" s="1"/>
      <c r="H463" s="25"/>
    </row>
    <row r="464" spans="1:8" ht="12.75" customHeight="1" x14ac:dyDescent="0.25">
      <c r="A464" s="10"/>
      <c r="B464" s="10"/>
      <c r="C464" s="1"/>
      <c r="D464" s="1"/>
      <c r="E464" s="1"/>
      <c r="F464" s="1"/>
      <c r="G464" s="1"/>
      <c r="H464" s="25"/>
    </row>
    <row r="465" spans="1:8" ht="12.75" customHeight="1" x14ac:dyDescent="0.25">
      <c r="A465" s="10"/>
      <c r="B465" s="10"/>
      <c r="C465" s="1"/>
      <c r="D465" s="1"/>
      <c r="E465" s="1"/>
      <c r="F465" s="1"/>
      <c r="G465" s="1"/>
      <c r="H465" s="25"/>
    </row>
    <row r="466" spans="1:8" ht="12.75" customHeight="1" x14ac:dyDescent="0.25">
      <c r="A466" s="10"/>
      <c r="B466" s="10"/>
      <c r="C466" s="1"/>
      <c r="D466" s="1"/>
      <c r="E466" s="1"/>
      <c r="F466" s="1"/>
      <c r="G466" s="1"/>
      <c r="H466" s="25"/>
    </row>
    <row r="467" spans="1:8" ht="12.75" customHeight="1" x14ac:dyDescent="0.25">
      <c r="A467" s="10"/>
      <c r="B467" s="10"/>
      <c r="C467" s="1"/>
      <c r="D467" s="1"/>
      <c r="E467" s="1"/>
      <c r="F467" s="1"/>
      <c r="G467" s="1"/>
      <c r="H467" s="25"/>
    </row>
    <row r="468" spans="1:8" ht="12.75" customHeight="1" x14ac:dyDescent="0.25">
      <c r="A468" s="10"/>
      <c r="B468" s="10"/>
      <c r="C468" s="1"/>
      <c r="D468" s="1"/>
      <c r="E468" s="1"/>
      <c r="F468" s="1"/>
      <c r="G468" s="1"/>
      <c r="H468" s="25"/>
    </row>
    <row r="469" spans="1:8" ht="12.75" customHeight="1" x14ac:dyDescent="0.25">
      <c r="A469" s="10"/>
      <c r="B469" s="10"/>
      <c r="C469" s="1"/>
      <c r="D469" s="1"/>
      <c r="E469" s="1"/>
      <c r="F469" s="1"/>
      <c r="G469" s="1"/>
      <c r="H469" s="25"/>
    </row>
    <row r="470" spans="1:8" ht="12.75" customHeight="1" x14ac:dyDescent="0.25">
      <c r="A470" s="10"/>
      <c r="B470" s="10"/>
      <c r="C470" s="1"/>
      <c r="D470" s="1"/>
      <c r="E470" s="1"/>
      <c r="F470" s="1"/>
      <c r="G470" s="1"/>
      <c r="H470" s="25"/>
    </row>
    <row r="471" spans="1:8" ht="12.75" customHeight="1" x14ac:dyDescent="0.25">
      <c r="A471" s="10"/>
      <c r="B471" s="10"/>
      <c r="C471" s="1"/>
      <c r="D471" s="1"/>
      <c r="E471" s="1"/>
      <c r="F471" s="1"/>
      <c r="G471" s="1"/>
      <c r="H471" s="25"/>
    </row>
    <row r="472" spans="1:8" ht="12.75" customHeight="1" x14ac:dyDescent="0.25">
      <c r="A472" s="10"/>
      <c r="B472" s="10"/>
      <c r="C472" s="1"/>
      <c r="D472" s="1"/>
      <c r="E472" s="1"/>
      <c r="F472" s="1"/>
      <c r="G472" s="1"/>
      <c r="H472" s="25"/>
    </row>
    <row r="473" spans="1:8" ht="12.75" customHeight="1" x14ac:dyDescent="0.25">
      <c r="A473" s="10"/>
      <c r="B473" s="10"/>
      <c r="C473" s="1"/>
      <c r="D473" s="1"/>
      <c r="E473" s="1"/>
      <c r="F473" s="1"/>
      <c r="G473" s="1"/>
      <c r="H473" s="25"/>
    </row>
    <row r="474" spans="1:8" ht="12.75" customHeight="1" x14ac:dyDescent="0.25">
      <c r="A474" s="10"/>
      <c r="B474" s="10"/>
      <c r="C474" s="1"/>
      <c r="D474" s="1"/>
      <c r="E474" s="1"/>
      <c r="F474" s="1"/>
      <c r="G474" s="1"/>
      <c r="H474" s="25"/>
    </row>
    <row r="475" spans="1:8" ht="12.75" customHeight="1" x14ac:dyDescent="0.25">
      <c r="A475" s="10"/>
      <c r="B475" s="10"/>
      <c r="C475" s="1"/>
      <c r="D475" s="1"/>
      <c r="E475" s="1"/>
      <c r="F475" s="1"/>
      <c r="G475" s="1"/>
      <c r="H475" s="25"/>
    </row>
    <row r="476" spans="1:8" ht="12.75" customHeight="1" x14ac:dyDescent="0.25">
      <c r="A476" s="10"/>
      <c r="B476" s="10"/>
      <c r="C476" s="1"/>
      <c r="D476" s="1"/>
      <c r="E476" s="1"/>
      <c r="F476" s="1"/>
      <c r="G476" s="1"/>
      <c r="H476" s="25"/>
    </row>
    <row r="477" spans="1:8" ht="12.75" customHeight="1" x14ac:dyDescent="0.25">
      <c r="A477" s="10"/>
      <c r="B477" s="10"/>
      <c r="C477" s="1"/>
      <c r="D477" s="1"/>
      <c r="E477" s="1"/>
      <c r="F477" s="1"/>
      <c r="G477" s="1"/>
      <c r="H477" s="25"/>
    </row>
    <row r="478" spans="1:8" ht="12.75" customHeight="1" x14ac:dyDescent="0.25">
      <c r="A478" s="10"/>
      <c r="B478" s="10"/>
      <c r="C478" s="1"/>
      <c r="D478" s="1"/>
      <c r="E478" s="1"/>
      <c r="F478" s="1"/>
      <c r="G478" s="1"/>
      <c r="H478" s="25"/>
    </row>
    <row r="479" spans="1:8" ht="12.75" customHeight="1" x14ac:dyDescent="0.25">
      <c r="A479" s="10"/>
      <c r="B479" s="10"/>
      <c r="C479" s="1"/>
      <c r="D479" s="1"/>
      <c r="E479" s="1"/>
      <c r="F479" s="1"/>
      <c r="G479" s="1"/>
      <c r="H479" s="25"/>
    </row>
    <row r="480" spans="1:8" ht="12.75" customHeight="1" x14ac:dyDescent="0.25">
      <c r="A480" s="10"/>
      <c r="B480" s="10"/>
      <c r="C480" s="1"/>
      <c r="D480" s="1"/>
      <c r="E480" s="1"/>
      <c r="F480" s="1"/>
      <c r="G480" s="1"/>
      <c r="H480" s="25"/>
    </row>
    <row r="481" spans="1:8" ht="12.75" customHeight="1" x14ac:dyDescent="0.25">
      <c r="A481" s="10"/>
      <c r="B481" s="10"/>
      <c r="C481" s="1"/>
      <c r="D481" s="1"/>
      <c r="E481" s="1"/>
      <c r="F481" s="1"/>
      <c r="G481" s="1"/>
      <c r="H481" s="25"/>
    </row>
    <row r="482" spans="1:8" ht="12.75" customHeight="1" x14ac:dyDescent="0.25">
      <c r="A482" s="10"/>
      <c r="B482" s="10"/>
      <c r="C482" s="1"/>
      <c r="D482" s="1"/>
      <c r="E482" s="1"/>
      <c r="F482" s="1"/>
      <c r="G482" s="1"/>
      <c r="H482" s="25"/>
    </row>
    <row r="483" spans="1:8" ht="12.75" customHeight="1" x14ac:dyDescent="0.25">
      <c r="A483" s="10"/>
      <c r="B483" s="10"/>
      <c r="C483" s="1"/>
      <c r="D483" s="1"/>
      <c r="E483" s="1"/>
      <c r="F483" s="1"/>
      <c r="G483" s="1"/>
      <c r="H483" s="25"/>
    </row>
    <row r="484" spans="1:8" ht="12.75" customHeight="1" x14ac:dyDescent="0.25">
      <c r="A484" s="10"/>
      <c r="B484" s="10"/>
      <c r="C484" s="1"/>
      <c r="D484" s="1"/>
      <c r="E484" s="1"/>
      <c r="F484" s="1"/>
      <c r="G484" s="1"/>
      <c r="H484" s="25"/>
    </row>
    <row r="485" spans="1:8" ht="12.75" customHeight="1" x14ac:dyDescent="0.25">
      <c r="A485" s="10"/>
      <c r="B485" s="10"/>
      <c r="C485" s="1"/>
      <c r="D485" s="1"/>
      <c r="E485" s="1"/>
      <c r="F485" s="1"/>
      <c r="G485" s="1"/>
      <c r="H485" s="25"/>
    </row>
    <row r="486" spans="1:8" ht="12.75" customHeight="1" x14ac:dyDescent="0.25">
      <c r="A486" s="10"/>
      <c r="B486" s="10"/>
      <c r="C486" s="1"/>
      <c r="D486" s="1"/>
      <c r="E486" s="1"/>
      <c r="F486" s="1"/>
      <c r="G486" s="1"/>
      <c r="H486" s="25"/>
    </row>
    <row r="487" spans="1:8" ht="12.75" customHeight="1" x14ac:dyDescent="0.25">
      <c r="A487" s="10"/>
      <c r="B487" s="10"/>
      <c r="C487" s="1"/>
      <c r="D487" s="1"/>
      <c r="E487" s="1"/>
      <c r="F487" s="1"/>
      <c r="G487" s="1"/>
      <c r="H487" s="25"/>
    </row>
    <row r="488" spans="1:8" ht="12.75" customHeight="1" x14ac:dyDescent="0.25">
      <c r="A488" s="10"/>
      <c r="B488" s="10"/>
      <c r="C488" s="1"/>
      <c r="D488" s="1"/>
      <c r="E488" s="1"/>
      <c r="F488" s="1"/>
      <c r="G488" s="1"/>
      <c r="H488" s="25"/>
    </row>
    <row r="489" spans="1:8" ht="12.75" customHeight="1" x14ac:dyDescent="0.25">
      <c r="A489" s="10"/>
      <c r="B489" s="10"/>
      <c r="C489" s="1"/>
      <c r="D489" s="1"/>
      <c r="E489" s="1"/>
      <c r="F489" s="1"/>
      <c r="G489" s="1"/>
      <c r="H489" s="25"/>
    </row>
    <row r="490" spans="1:8" ht="12.75" customHeight="1" x14ac:dyDescent="0.25">
      <c r="A490" s="10"/>
      <c r="B490" s="10"/>
      <c r="C490" s="1"/>
      <c r="D490" s="1"/>
      <c r="E490" s="1"/>
      <c r="F490" s="1"/>
      <c r="G490" s="1"/>
      <c r="H490" s="25"/>
    </row>
    <row r="491" spans="1:8" ht="12.75" customHeight="1" x14ac:dyDescent="0.25">
      <c r="A491" s="10"/>
      <c r="B491" s="10"/>
      <c r="C491" s="1"/>
      <c r="D491" s="1"/>
      <c r="E491" s="1"/>
      <c r="F491" s="1"/>
      <c r="G491" s="1"/>
      <c r="H491" s="25"/>
    </row>
    <row r="492" spans="1:8" ht="12.75" customHeight="1" x14ac:dyDescent="0.25">
      <c r="A492" s="10"/>
      <c r="B492" s="10"/>
      <c r="C492" s="1"/>
      <c r="D492" s="1"/>
      <c r="E492" s="1"/>
      <c r="F492" s="1"/>
      <c r="G492" s="1"/>
      <c r="H492" s="25"/>
    </row>
    <row r="493" spans="1:8" ht="12.75" customHeight="1" x14ac:dyDescent="0.25">
      <c r="A493" s="10"/>
      <c r="B493" s="10"/>
      <c r="C493" s="1"/>
      <c r="D493" s="1"/>
      <c r="E493" s="1"/>
      <c r="F493" s="1"/>
      <c r="G493" s="1"/>
      <c r="H493" s="25"/>
    </row>
    <row r="494" spans="1:8" ht="12.75" customHeight="1" x14ac:dyDescent="0.25">
      <c r="A494" s="10"/>
      <c r="B494" s="10"/>
      <c r="C494" s="1"/>
      <c r="D494" s="1"/>
      <c r="E494" s="1"/>
      <c r="F494" s="1"/>
      <c r="G494" s="1"/>
      <c r="H494" s="25"/>
    </row>
    <row r="495" spans="1:8" ht="12.75" customHeight="1" x14ac:dyDescent="0.25">
      <c r="A495" s="10"/>
      <c r="B495" s="10"/>
      <c r="C495" s="1"/>
      <c r="D495" s="1"/>
      <c r="E495" s="1"/>
      <c r="F495" s="1"/>
      <c r="G495" s="1"/>
      <c r="H495" s="25"/>
    </row>
    <row r="496" spans="1:8" ht="12.75" customHeight="1" x14ac:dyDescent="0.25">
      <c r="A496" s="10"/>
      <c r="B496" s="10"/>
      <c r="C496" s="1"/>
      <c r="D496" s="1"/>
      <c r="E496" s="1"/>
      <c r="F496" s="1"/>
      <c r="G496" s="1"/>
      <c r="H496" s="25"/>
    </row>
    <row r="497" spans="1:8" ht="12.75" customHeight="1" x14ac:dyDescent="0.25">
      <c r="A497" s="10"/>
      <c r="B497" s="10"/>
      <c r="C497" s="1"/>
      <c r="D497" s="1"/>
      <c r="E497" s="1"/>
      <c r="F497" s="1"/>
      <c r="G497" s="1"/>
      <c r="H497" s="25"/>
    </row>
    <row r="498" spans="1:8" ht="12.75" customHeight="1" x14ac:dyDescent="0.25">
      <c r="A498" s="10"/>
      <c r="B498" s="10"/>
      <c r="C498" s="1"/>
      <c r="D498" s="1"/>
      <c r="E498" s="1"/>
      <c r="F498" s="1"/>
      <c r="G498" s="1"/>
      <c r="H498" s="25"/>
    </row>
    <row r="499" spans="1:8" ht="12.75" customHeight="1" x14ac:dyDescent="0.25">
      <c r="A499" s="10"/>
      <c r="B499" s="10"/>
      <c r="C499" s="1"/>
      <c r="D499" s="1"/>
      <c r="E499" s="1"/>
      <c r="F499" s="1"/>
      <c r="G499" s="1"/>
      <c r="H499" s="25"/>
    </row>
    <row r="500" spans="1:8" ht="12.75" customHeight="1" x14ac:dyDescent="0.25">
      <c r="A500" s="10"/>
      <c r="B500" s="10"/>
      <c r="C500" s="1"/>
      <c r="D500" s="1"/>
      <c r="E500" s="1"/>
      <c r="F500" s="1"/>
      <c r="G500" s="1"/>
      <c r="H500" s="25"/>
    </row>
    <row r="501" spans="1:8" ht="12.75" customHeight="1" x14ac:dyDescent="0.25">
      <c r="A501" s="10"/>
      <c r="B501" s="10"/>
      <c r="C501" s="1"/>
      <c r="D501" s="1"/>
      <c r="E501" s="1"/>
      <c r="F501" s="1"/>
      <c r="G501" s="1"/>
      <c r="H501" s="25"/>
    </row>
    <row r="502" spans="1:8" ht="12.75" customHeight="1" x14ac:dyDescent="0.25">
      <c r="A502" s="10"/>
      <c r="B502" s="10"/>
      <c r="C502" s="1"/>
      <c r="D502" s="1"/>
      <c r="E502" s="1"/>
      <c r="F502" s="1"/>
      <c r="G502" s="1"/>
      <c r="H502" s="25"/>
    </row>
    <row r="503" spans="1:8" ht="12.75" customHeight="1" x14ac:dyDescent="0.25">
      <c r="A503" s="10"/>
      <c r="B503" s="10"/>
      <c r="C503" s="1"/>
      <c r="D503" s="1"/>
      <c r="E503" s="1"/>
      <c r="F503" s="1"/>
      <c r="G503" s="1"/>
      <c r="H503" s="25"/>
    </row>
    <row r="504" spans="1:8" ht="12.75" customHeight="1" x14ac:dyDescent="0.25">
      <c r="A504" s="10"/>
      <c r="B504" s="10"/>
      <c r="C504" s="1"/>
      <c r="D504" s="1"/>
      <c r="E504" s="1"/>
      <c r="F504" s="1"/>
      <c r="G504" s="1"/>
      <c r="H504" s="25"/>
    </row>
    <row r="505" spans="1:8" ht="12.75" customHeight="1" x14ac:dyDescent="0.25">
      <c r="A505" s="10"/>
      <c r="B505" s="10"/>
      <c r="C505" s="1"/>
      <c r="D505" s="1"/>
      <c r="E505" s="1"/>
      <c r="F505" s="1"/>
      <c r="G505" s="1"/>
      <c r="H505" s="25"/>
    </row>
    <row r="506" spans="1:8" ht="12.75" customHeight="1" x14ac:dyDescent="0.25">
      <c r="A506" s="10"/>
      <c r="B506" s="10"/>
      <c r="C506" s="1"/>
      <c r="D506" s="1"/>
      <c r="E506" s="1"/>
      <c r="F506" s="1"/>
      <c r="G506" s="1"/>
      <c r="H506" s="25"/>
    </row>
    <row r="507" spans="1:8" ht="12.75" customHeight="1" x14ac:dyDescent="0.25">
      <c r="A507" s="10"/>
      <c r="B507" s="10"/>
      <c r="C507" s="1"/>
      <c r="D507" s="1"/>
      <c r="E507" s="1"/>
      <c r="F507" s="1"/>
      <c r="G507" s="1"/>
      <c r="H507" s="25"/>
    </row>
    <row r="508" spans="1:8" ht="12.75" customHeight="1" x14ac:dyDescent="0.25">
      <c r="A508" s="10"/>
      <c r="B508" s="10"/>
      <c r="C508" s="1"/>
      <c r="D508" s="1"/>
      <c r="E508" s="1"/>
      <c r="F508" s="1"/>
      <c r="G508" s="1"/>
      <c r="H508" s="25"/>
    </row>
    <row r="509" spans="1:8" ht="12.75" customHeight="1" x14ac:dyDescent="0.25">
      <c r="A509" s="10"/>
      <c r="B509" s="10"/>
      <c r="C509" s="1"/>
      <c r="D509" s="1"/>
      <c r="E509" s="1"/>
      <c r="F509" s="1"/>
      <c r="G509" s="1"/>
      <c r="H509" s="25"/>
    </row>
    <row r="510" spans="1:8" ht="12.75" customHeight="1" x14ac:dyDescent="0.25">
      <c r="A510" s="10"/>
      <c r="B510" s="10"/>
      <c r="C510" s="1"/>
      <c r="D510" s="1"/>
      <c r="E510" s="1"/>
      <c r="F510" s="1"/>
      <c r="G510" s="1"/>
      <c r="H510" s="25"/>
    </row>
    <row r="511" spans="1:8" ht="12.75" customHeight="1" x14ac:dyDescent="0.25">
      <c r="A511" s="10"/>
      <c r="B511" s="10"/>
      <c r="C511" s="1"/>
      <c r="D511" s="1"/>
      <c r="E511" s="1"/>
      <c r="F511" s="1"/>
      <c r="G511" s="1"/>
      <c r="H511" s="25"/>
    </row>
    <row r="512" spans="1:8" ht="12.75" customHeight="1" x14ac:dyDescent="0.25">
      <c r="A512" s="10"/>
      <c r="B512" s="10"/>
      <c r="C512" s="1"/>
      <c r="D512" s="1"/>
      <c r="E512" s="1"/>
      <c r="F512" s="1"/>
      <c r="G512" s="1"/>
      <c r="H512" s="25"/>
    </row>
    <row r="513" spans="1:8" ht="12.75" customHeight="1" x14ac:dyDescent="0.25">
      <c r="A513" s="10"/>
      <c r="B513" s="10"/>
      <c r="C513" s="1"/>
      <c r="D513" s="1"/>
      <c r="E513" s="1"/>
      <c r="F513" s="1"/>
      <c r="G513" s="1"/>
      <c r="H513" s="25"/>
    </row>
    <row r="514" spans="1:8" ht="12.75" customHeight="1" x14ac:dyDescent="0.25">
      <c r="A514" s="10"/>
      <c r="B514" s="10"/>
      <c r="C514" s="1"/>
      <c r="D514" s="1"/>
      <c r="E514" s="1"/>
      <c r="F514" s="1"/>
      <c r="G514" s="1"/>
      <c r="H514" s="25"/>
    </row>
    <row r="515" spans="1:8" ht="12.75" customHeight="1" x14ac:dyDescent="0.25">
      <c r="A515" s="10"/>
      <c r="B515" s="10"/>
      <c r="C515" s="1"/>
      <c r="D515" s="1"/>
      <c r="E515" s="1"/>
      <c r="F515" s="1"/>
      <c r="G515" s="1"/>
      <c r="H515" s="25"/>
    </row>
    <row r="516" spans="1:8" ht="12.75" customHeight="1" x14ac:dyDescent="0.25">
      <c r="A516" s="10"/>
      <c r="B516" s="10"/>
      <c r="C516" s="1"/>
      <c r="D516" s="1"/>
      <c r="E516" s="1"/>
      <c r="F516" s="1"/>
      <c r="G516" s="1"/>
      <c r="H516" s="25"/>
    </row>
    <row r="517" spans="1:8" ht="12.75" customHeight="1" x14ac:dyDescent="0.25">
      <c r="A517" s="10"/>
      <c r="B517" s="10"/>
      <c r="C517" s="1"/>
      <c r="D517" s="1"/>
      <c r="E517" s="1"/>
      <c r="F517" s="1"/>
      <c r="G517" s="1"/>
      <c r="H517" s="25"/>
    </row>
    <row r="518" spans="1:8" ht="12.75" customHeight="1" x14ac:dyDescent="0.25">
      <c r="A518" s="10"/>
      <c r="B518" s="10"/>
      <c r="C518" s="1"/>
      <c r="D518" s="1"/>
      <c r="E518" s="1"/>
      <c r="F518" s="1"/>
      <c r="G518" s="1"/>
      <c r="H518" s="25"/>
    </row>
    <row r="519" spans="1:8" ht="12.75" customHeight="1" x14ac:dyDescent="0.25">
      <c r="A519" s="10"/>
      <c r="B519" s="10"/>
      <c r="C519" s="1"/>
      <c r="D519" s="1"/>
      <c r="E519" s="1"/>
      <c r="F519" s="1"/>
      <c r="G519" s="1"/>
      <c r="H519" s="25"/>
    </row>
    <row r="520" spans="1:8" ht="12.75" customHeight="1" x14ac:dyDescent="0.25">
      <c r="A520" s="10"/>
      <c r="B520" s="10"/>
      <c r="C520" s="1"/>
      <c r="D520" s="1"/>
      <c r="E520" s="1"/>
      <c r="F520" s="1"/>
      <c r="G520" s="1"/>
      <c r="H520" s="25"/>
    </row>
    <row r="521" spans="1:8" ht="12.75" customHeight="1" x14ac:dyDescent="0.25">
      <c r="A521" s="10"/>
      <c r="B521" s="10"/>
      <c r="C521" s="1"/>
      <c r="D521" s="1"/>
      <c r="E521" s="1"/>
      <c r="F521" s="1"/>
      <c r="G521" s="1"/>
      <c r="H521" s="25"/>
    </row>
    <row r="522" spans="1:8" ht="12.75" customHeight="1" x14ac:dyDescent="0.25">
      <c r="A522" s="10"/>
      <c r="B522" s="10"/>
      <c r="C522" s="1"/>
      <c r="D522" s="1"/>
      <c r="E522" s="1"/>
      <c r="F522" s="1"/>
      <c r="G522" s="1"/>
      <c r="H522" s="25"/>
    </row>
    <row r="523" spans="1:8" ht="12.75" customHeight="1" x14ac:dyDescent="0.25">
      <c r="A523" s="10"/>
      <c r="B523" s="10"/>
      <c r="C523" s="1"/>
      <c r="D523" s="1"/>
      <c r="E523" s="1"/>
      <c r="F523" s="1"/>
      <c r="G523" s="1"/>
      <c r="H523" s="25"/>
    </row>
    <row r="524" spans="1:8" ht="12.75" customHeight="1" x14ac:dyDescent="0.25">
      <c r="A524" s="10"/>
      <c r="B524" s="10"/>
      <c r="C524" s="1"/>
      <c r="D524" s="1"/>
      <c r="E524" s="1"/>
      <c r="F524" s="1"/>
      <c r="G524" s="1"/>
      <c r="H524" s="25"/>
    </row>
    <row r="525" spans="1:8" ht="12.75" customHeight="1" x14ac:dyDescent="0.25">
      <c r="A525" s="10"/>
      <c r="B525" s="10"/>
      <c r="C525" s="1"/>
      <c r="D525" s="1"/>
      <c r="E525" s="1"/>
      <c r="F525" s="1"/>
      <c r="G525" s="1"/>
      <c r="H525" s="25"/>
    </row>
    <row r="526" spans="1:8" ht="12.75" customHeight="1" x14ac:dyDescent="0.25">
      <c r="A526" s="10"/>
      <c r="B526" s="10"/>
      <c r="C526" s="1"/>
      <c r="D526" s="1"/>
      <c r="E526" s="1"/>
      <c r="F526" s="1"/>
      <c r="G526" s="1"/>
      <c r="H526" s="25"/>
    </row>
    <row r="527" spans="1:8" ht="12.75" customHeight="1" x14ac:dyDescent="0.25">
      <c r="A527" s="10"/>
      <c r="B527" s="10"/>
      <c r="C527" s="1"/>
      <c r="D527" s="1"/>
      <c r="E527" s="1"/>
      <c r="F527" s="1"/>
      <c r="G527" s="1"/>
      <c r="H527" s="25"/>
    </row>
    <row r="528" spans="1:8" ht="12.75" customHeight="1" x14ac:dyDescent="0.25">
      <c r="A528" s="10"/>
      <c r="B528" s="10"/>
      <c r="C528" s="1"/>
      <c r="D528" s="1"/>
      <c r="E528" s="1"/>
      <c r="F528" s="1"/>
      <c r="G528" s="1"/>
      <c r="H528" s="25"/>
    </row>
    <row r="529" spans="1:8" ht="12.75" customHeight="1" x14ac:dyDescent="0.25">
      <c r="A529" s="10"/>
      <c r="B529" s="10"/>
      <c r="C529" s="1"/>
      <c r="D529" s="1"/>
      <c r="E529" s="1"/>
      <c r="F529" s="1"/>
      <c r="G529" s="1"/>
      <c r="H529" s="25"/>
    </row>
    <row r="530" spans="1:8" ht="12.75" customHeight="1" x14ac:dyDescent="0.25">
      <c r="A530" s="10"/>
      <c r="B530" s="10"/>
      <c r="C530" s="1"/>
      <c r="D530" s="1"/>
      <c r="E530" s="1"/>
      <c r="F530" s="1"/>
      <c r="G530" s="1"/>
      <c r="H530" s="25"/>
    </row>
    <row r="531" spans="1:8" ht="12.75" customHeight="1" x14ac:dyDescent="0.25">
      <c r="A531" s="10"/>
      <c r="B531" s="10"/>
      <c r="C531" s="1"/>
      <c r="D531" s="1"/>
      <c r="E531" s="1"/>
      <c r="F531" s="1"/>
      <c r="G531" s="1"/>
      <c r="H531" s="25"/>
    </row>
    <row r="532" spans="1:8" ht="12.75" customHeight="1" x14ac:dyDescent="0.25">
      <c r="A532" s="10"/>
      <c r="B532" s="10"/>
      <c r="C532" s="1"/>
      <c r="D532" s="1"/>
      <c r="E532" s="1"/>
      <c r="F532" s="1"/>
      <c r="G532" s="1"/>
      <c r="H532" s="25"/>
    </row>
    <row r="533" spans="1:8" ht="12.75" customHeight="1" x14ac:dyDescent="0.25">
      <c r="A533" s="10"/>
      <c r="B533" s="10"/>
      <c r="C533" s="1"/>
      <c r="D533" s="1"/>
      <c r="E533" s="1"/>
      <c r="F533" s="1"/>
      <c r="G533" s="1"/>
      <c r="H533" s="25"/>
    </row>
    <row r="534" spans="1:8" ht="12.75" customHeight="1" x14ac:dyDescent="0.25">
      <c r="A534" s="10"/>
      <c r="B534" s="10"/>
      <c r="C534" s="1"/>
      <c r="D534" s="1"/>
      <c r="E534" s="1"/>
      <c r="F534" s="1"/>
      <c r="G534" s="1"/>
      <c r="H534" s="25"/>
    </row>
    <row r="535" spans="1:8" ht="12.75" customHeight="1" x14ac:dyDescent="0.25">
      <c r="A535" s="10"/>
      <c r="B535" s="10"/>
      <c r="C535" s="1"/>
      <c r="D535" s="1"/>
      <c r="E535" s="1"/>
      <c r="F535" s="1"/>
      <c r="G535" s="1"/>
      <c r="H535" s="25"/>
    </row>
    <row r="536" spans="1:8" ht="12.75" customHeight="1" x14ac:dyDescent="0.25">
      <c r="A536" s="10"/>
      <c r="B536" s="10"/>
      <c r="C536" s="1"/>
      <c r="D536" s="1"/>
      <c r="E536" s="1"/>
      <c r="F536" s="1"/>
      <c r="G536" s="1"/>
      <c r="H536" s="25"/>
    </row>
    <row r="537" spans="1:8" ht="12.75" customHeight="1" x14ac:dyDescent="0.25">
      <c r="A537" s="10"/>
      <c r="B537" s="10"/>
      <c r="C537" s="1"/>
      <c r="D537" s="1"/>
      <c r="E537" s="1"/>
      <c r="F537" s="1"/>
      <c r="G537" s="1"/>
      <c r="H537" s="25"/>
    </row>
    <row r="538" spans="1:8" ht="12.75" customHeight="1" x14ac:dyDescent="0.25">
      <c r="A538" s="10"/>
      <c r="B538" s="10"/>
      <c r="C538" s="1"/>
      <c r="D538" s="1"/>
      <c r="E538" s="1"/>
      <c r="F538" s="1"/>
      <c r="G538" s="1"/>
      <c r="H538" s="25"/>
    </row>
    <row r="539" spans="1:8" ht="12.75" customHeight="1" x14ac:dyDescent="0.25">
      <c r="A539" s="10"/>
      <c r="B539" s="10"/>
      <c r="C539" s="1"/>
      <c r="D539" s="1"/>
      <c r="E539" s="1"/>
      <c r="F539" s="1"/>
      <c r="G539" s="1"/>
      <c r="H539" s="25"/>
    </row>
    <row r="540" spans="1:8" ht="12.75" customHeight="1" x14ac:dyDescent="0.25">
      <c r="A540" s="10"/>
      <c r="B540" s="10"/>
      <c r="C540" s="1"/>
      <c r="D540" s="1"/>
      <c r="E540" s="1"/>
      <c r="F540" s="1"/>
      <c r="G540" s="1"/>
      <c r="H540" s="25"/>
    </row>
    <row r="541" spans="1:8" ht="12.75" customHeight="1" x14ac:dyDescent="0.25">
      <c r="A541" s="10"/>
      <c r="B541" s="10"/>
      <c r="C541" s="1"/>
      <c r="D541" s="1"/>
      <c r="E541" s="1"/>
      <c r="F541" s="1"/>
      <c r="G541" s="1"/>
      <c r="H541" s="25"/>
    </row>
    <row r="542" spans="1:8" ht="12.75" customHeight="1" x14ac:dyDescent="0.25">
      <c r="A542" s="10"/>
      <c r="B542" s="10"/>
      <c r="C542" s="1"/>
      <c r="D542" s="1"/>
      <c r="E542" s="1"/>
      <c r="F542" s="1"/>
      <c r="G542" s="1"/>
      <c r="H542" s="25"/>
    </row>
    <row r="543" spans="1:8" ht="12.75" customHeight="1" x14ac:dyDescent="0.25">
      <c r="A543" s="10"/>
      <c r="B543" s="10"/>
      <c r="C543" s="1"/>
      <c r="D543" s="1"/>
      <c r="E543" s="1"/>
      <c r="F543" s="1"/>
      <c r="G543" s="1"/>
      <c r="H543" s="25"/>
    </row>
    <row r="544" spans="1:8" ht="12.75" customHeight="1" x14ac:dyDescent="0.25">
      <c r="A544" s="10"/>
      <c r="B544" s="10"/>
      <c r="C544" s="1"/>
      <c r="D544" s="1"/>
      <c r="E544" s="1"/>
      <c r="F544" s="1"/>
      <c r="G544" s="1"/>
      <c r="H544" s="25"/>
    </row>
    <row r="545" spans="1:8" ht="12.75" customHeight="1" x14ac:dyDescent="0.25">
      <c r="A545" s="10"/>
      <c r="B545" s="10"/>
      <c r="C545" s="1"/>
      <c r="D545" s="1"/>
      <c r="E545" s="1"/>
      <c r="F545" s="1"/>
      <c r="G545" s="1"/>
      <c r="H545" s="25"/>
    </row>
    <row r="546" spans="1:8" ht="12.75" customHeight="1" x14ac:dyDescent="0.25">
      <c r="A546" s="10"/>
      <c r="B546" s="10"/>
      <c r="C546" s="1"/>
      <c r="D546" s="1"/>
      <c r="E546" s="1"/>
      <c r="F546" s="1"/>
      <c r="G546" s="1"/>
      <c r="H546" s="25"/>
    </row>
    <row r="547" spans="1:8" ht="12.75" customHeight="1" x14ac:dyDescent="0.25">
      <c r="A547" s="10"/>
      <c r="B547" s="10"/>
      <c r="C547" s="1"/>
      <c r="D547" s="1"/>
      <c r="E547" s="1"/>
      <c r="F547" s="1"/>
      <c r="G547" s="1"/>
      <c r="H547" s="25"/>
    </row>
    <row r="548" spans="1:8" ht="12.75" customHeight="1" x14ac:dyDescent="0.25">
      <c r="A548" s="10"/>
      <c r="B548" s="10"/>
      <c r="C548" s="1"/>
      <c r="D548" s="1"/>
      <c r="E548" s="1"/>
      <c r="F548" s="1"/>
      <c r="G548" s="1"/>
      <c r="H548" s="25"/>
    </row>
    <row r="549" spans="1:8" ht="12.75" customHeight="1" x14ac:dyDescent="0.25">
      <c r="A549" s="10"/>
      <c r="B549" s="10"/>
      <c r="C549" s="1"/>
      <c r="D549" s="1"/>
      <c r="E549" s="1"/>
      <c r="F549" s="1"/>
      <c r="G549" s="1"/>
      <c r="H549" s="25"/>
    </row>
    <row r="550" spans="1:8" ht="12.75" customHeight="1" x14ac:dyDescent="0.25">
      <c r="A550" s="10"/>
      <c r="B550" s="10"/>
      <c r="C550" s="1"/>
      <c r="D550" s="1"/>
      <c r="E550" s="1"/>
      <c r="F550" s="1"/>
      <c r="G550" s="1"/>
      <c r="H550" s="25"/>
    </row>
    <row r="551" spans="1:8" ht="12.75" customHeight="1" x14ac:dyDescent="0.25">
      <c r="A551" s="10"/>
      <c r="B551" s="10"/>
      <c r="C551" s="1"/>
      <c r="D551" s="1"/>
      <c r="E551" s="1"/>
      <c r="F551" s="1"/>
      <c r="G551" s="1"/>
      <c r="H551" s="25"/>
    </row>
    <row r="552" spans="1:8" ht="12.75" customHeight="1" x14ac:dyDescent="0.25">
      <c r="A552" s="10"/>
      <c r="B552" s="10"/>
      <c r="C552" s="1"/>
      <c r="D552" s="1"/>
      <c r="E552" s="1"/>
      <c r="F552" s="1"/>
      <c r="G552" s="1"/>
      <c r="H552" s="25"/>
    </row>
    <row r="553" spans="1:8" ht="12.75" customHeight="1" x14ac:dyDescent="0.25">
      <c r="A553" s="10"/>
      <c r="B553" s="10"/>
      <c r="C553" s="1"/>
      <c r="D553" s="1"/>
      <c r="E553" s="1"/>
      <c r="F553" s="1"/>
      <c r="G553" s="1"/>
      <c r="H553" s="25"/>
    </row>
    <row r="554" spans="1:8" ht="12.75" customHeight="1" x14ac:dyDescent="0.25">
      <c r="A554" s="10"/>
      <c r="B554" s="10"/>
      <c r="C554" s="1"/>
      <c r="D554" s="1"/>
      <c r="E554" s="1"/>
      <c r="F554" s="1"/>
      <c r="G554" s="1"/>
      <c r="H554" s="25"/>
    </row>
    <row r="555" spans="1:8" ht="12.75" customHeight="1" x14ac:dyDescent="0.25">
      <c r="A555" s="10"/>
      <c r="B555" s="10"/>
      <c r="C555" s="1"/>
      <c r="D555" s="1"/>
      <c r="E555" s="1"/>
      <c r="F555" s="1"/>
      <c r="G555" s="1"/>
      <c r="H555" s="25"/>
    </row>
    <row r="556" spans="1:8" ht="12.75" customHeight="1" x14ac:dyDescent="0.25">
      <c r="A556" s="10"/>
      <c r="B556" s="10"/>
      <c r="C556" s="1"/>
      <c r="D556" s="1"/>
      <c r="E556" s="1"/>
      <c r="F556" s="1"/>
      <c r="G556" s="1"/>
      <c r="H556" s="25"/>
    </row>
    <row r="557" spans="1:8" ht="12.75" customHeight="1" x14ac:dyDescent="0.25">
      <c r="A557" s="10"/>
      <c r="B557" s="10"/>
      <c r="C557" s="1"/>
      <c r="D557" s="1"/>
      <c r="E557" s="1"/>
      <c r="F557" s="1"/>
      <c r="G557" s="1"/>
      <c r="H557" s="25"/>
    </row>
    <row r="558" spans="1:8" ht="12.75" customHeight="1" x14ac:dyDescent="0.25">
      <c r="A558" s="10"/>
      <c r="B558" s="10"/>
      <c r="C558" s="1"/>
      <c r="D558" s="1"/>
      <c r="E558" s="1"/>
      <c r="F558" s="1"/>
      <c r="G558" s="1"/>
      <c r="H558" s="25"/>
    </row>
    <row r="559" spans="1:8" ht="12.75" customHeight="1" x14ac:dyDescent="0.25">
      <c r="A559" s="10"/>
      <c r="B559" s="10"/>
      <c r="C559" s="1"/>
      <c r="D559" s="1"/>
      <c r="E559" s="1"/>
      <c r="F559" s="1"/>
      <c r="G559" s="1"/>
      <c r="H559" s="25"/>
    </row>
    <row r="560" spans="1:8" ht="12.75" customHeight="1" x14ac:dyDescent="0.25">
      <c r="A560" s="10"/>
      <c r="B560" s="10"/>
      <c r="C560" s="1"/>
      <c r="D560" s="1"/>
      <c r="E560" s="1"/>
      <c r="F560" s="1"/>
      <c r="G560" s="1"/>
      <c r="H560" s="25"/>
    </row>
    <row r="561" spans="1:8" ht="12.75" customHeight="1" x14ac:dyDescent="0.25">
      <c r="A561" s="10"/>
      <c r="B561" s="10"/>
      <c r="C561" s="1"/>
      <c r="D561" s="1"/>
      <c r="E561" s="1"/>
      <c r="F561" s="1"/>
      <c r="G561" s="1"/>
      <c r="H561" s="25"/>
    </row>
    <row r="562" spans="1:8" ht="12.75" customHeight="1" x14ac:dyDescent="0.25">
      <c r="A562" s="10"/>
      <c r="B562" s="10"/>
      <c r="C562" s="1"/>
      <c r="D562" s="1"/>
      <c r="E562" s="1"/>
      <c r="F562" s="1"/>
      <c r="G562" s="1"/>
      <c r="H562" s="25"/>
    </row>
    <row r="563" spans="1:8" ht="12.75" customHeight="1" x14ac:dyDescent="0.25">
      <c r="A563" s="10"/>
      <c r="B563" s="10"/>
      <c r="C563" s="1"/>
      <c r="D563" s="1"/>
      <c r="E563" s="1"/>
      <c r="F563" s="1"/>
      <c r="G563" s="1"/>
      <c r="H563" s="25"/>
    </row>
    <row r="564" spans="1:8" ht="12.75" customHeight="1" x14ac:dyDescent="0.25">
      <c r="A564" s="10"/>
      <c r="B564" s="10"/>
      <c r="C564" s="1"/>
      <c r="D564" s="1"/>
      <c r="E564" s="1"/>
      <c r="F564" s="1"/>
      <c r="G564" s="1"/>
      <c r="H564" s="25"/>
    </row>
    <row r="565" spans="1:8" ht="12.75" customHeight="1" x14ac:dyDescent="0.25">
      <c r="A565" s="10"/>
      <c r="B565" s="10"/>
      <c r="C565" s="1"/>
      <c r="D565" s="1"/>
      <c r="E565" s="1"/>
      <c r="F565" s="1"/>
      <c r="G565" s="1"/>
      <c r="H565" s="25"/>
    </row>
    <row r="566" spans="1:8" ht="12.75" customHeight="1" x14ac:dyDescent="0.25">
      <c r="A566" s="10"/>
      <c r="B566" s="10"/>
      <c r="C566" s="1"/>
      <c r="D566" s="1"/>
      <c r="E566" s="1"/>
      <c r="F566" s="1"/>
      <c r="G566" s="1"/>
      <c r="H566" s="25"/>
    </row>
    <row r="567" spans="1:8" ht="12.75" customHeight="1" x14ac:dyDescent="0.25">
      <c r="A567" s="10"/>
      <c r="B567" s="10"/>
      <c r="C567" s="1"/>
      <c r="D567" s="1"/>
      <c r="E567" s="1"/>
      <c r="F567" s="1"/>
      <c r="G567" s="1"/>
      <c r="H567" s="25"/>
    </row>
    <row r="568" spans="1:8" ht="12.75" customHeight="1" x14ac:dyDescent="0.25">
      <c r="A568" s="10"/>
      <c r="B568" s="10"/>
      <c r="C568" s="1"/>
      <c r="D568" s="1"/>
      <c r="E568" s="1"/>
      <c r="F568" s="1"/>
      <c r="G568" s="1"/>
      <c r="H568" s="25"/>
    </row>
    <row r="569" spans="1:8" ht="12.75" customHeight="1" x14ac:dyDescent="0.25">
      <c r="A569" s="10"/>
      <c r="B569" s="10"/>
      <c r="C569" s="1"/>
      <c r="D569" s="1"/>
      <c r="E569" s="1"/>
      <c r="F569" s="1"/>
      <c r="G569" s="1"/>
      <c r="H569" s="25"/>
    </row>
    <row r="570" spans="1:8" ht="12.75" customHeight="1" x14ac:dyDescent="0.25">
      <c r="A570" s="10"/>
      <c r="B570" s="10"/>
      <c r="C570" s="1"/>
      <c r="D570" s="1"/>
      <c r="E570" s="1"/>
      <c r="F570" s="1"/>
      <c r="G570" s="1"/>
      <c r="H570" s="25"/>
    </row>
    <row r="571" spans="1:8" ht="12.75" customHeight="1" x14ac:dyDescent="0.25">
      <c r="A571" s="10"/>
      <c r="B571" s="10"/>
      <c r="C571" s="1"/>
      <c r="D571" s="1"/>
      <c r="E571" s="1"/>
      <c r="F571" s="1"/>
      <c r="G571" s="1"/>
      <c r="H571" s="25"/>
    </row>
    <row r="572" spans="1:8" ht="12.75" customHeight="1" x14ac:dyDescent="0.25">
      <c r="A572" s="10"/>
      <c r="B572" s="10"/>
      <c r="C572" s="1"/>
      <c r="D572" s="1"/>
      <c r="E572" s="1"/>
      <c r="F572" s="1"/>
      <c r="G572" s="1"/>
      <c r="H572" s="25"/>
    </row>
    <row r="573" spans="1:8" ht="12.75" customHeight="1" x14ac:dyDescent="0.25">
      <c r="A573" s="10"/>
      <c r="B573" s="10"/>
      <c r="C573" s="1"/>
      <c r="D573" s="1"/>
      <c r="E573" s="1"/>
      <c r="F573" s="1"/>
      <c r="G573" s="1"/>
      <c r="H573" s="25"/>
    </row>
    <row r="574" spans="1:8" ht="12.75" customHeight="1" x14ac:dyDescent="0.25">
      <c r="A574" s="10"/>
      <c r="B574" s="10"/>
      <c r="C574" s="1"/>
      <c r="D574" s="1"/>
      <c r="E574" s="1"/>
      <c r="F574" s="1"/>
      <c r="G574" s="1"/>
      <c r="H574" s="25"/>
    </row>
    <row r="575" spans="1:8" ht="12.75" customHeight="1" x14ac:dyDescent="0.25">
      <c r="A575" s="10"/>
      <c r="B575" s="10"/>
      <c r="C575" s="1"/>
      <c r="D575" s="1"/>
      <c r="E575" s="1"/>
      <c r="F575" s="1"/>
      <c r="G575" s="1"/>
      <c r="H575" s="25"/>
    </row>
    <row r="576" spans="1:8" ht="12.75" customHeight="1" x14ac:dyDescent="0.25">
      <c r="A576" s="10"/>
      <c r="B576" s="10"/>
      <c r="C576" s="1"/>
      <c r="D576" s="1"/>
      <c r="E576" s="1"/>
      <c r="F576" s="1"/>
      <c r="G576" s="1"/>
      <c r="H576" s="25"/>
    </row>
    <row r="577" spans="1:8" ht="12.75" customHeight="1" x14ac:dyDescent="0.25">
      <c r="A577" s="10"/>
      <c r="B577" s="10"/>
      <c r="C577" s="1"/>
      <c r="D577" s="1"/>
      <c r="E577" s="1"/>
      <c r="F577" s="1"/>
      <c r="G577" s="1"/>
      <c r="H577" s="25"/>
    </row>
    <row r="578" spans="1:8" ht="12.75" customHeight="1" x14ac:dyDescent="0.25">
      <c r="A578" s="10"/>
      <c r="B578" s="10"/>
      <c r="C578" s="1"/>
      <c r="D578" s="1"/>
      <c r="E578" s="1"/>
      <c r="F578" s="1"/>
      <c r="G578" s="1"/>
      <c r="H578" s="25"/>
    </row>
    <row r="579" spans="1:8" ht="12.75" customHeight="1" x14ac:dyDescent="0.25">
      <c r="A579" s="10"/>
      <c r="B579" s="10"/>
      <c r="C579" s="1"/>
      <c r="D579" s="1"/>
      <c r="E579" s="1"/>
      <c r="F579" s="1"/>
      <c r="G579" s="1"/>
      <c r="H579" s="25"/>
    </row>
    <row r="580" spans="1:8" ht="12.75" customHeight="1" x14ac:dyDescent="0.25">
      <c r="A580" s="10"/>
      <c r="B580" s="10"/>
      <c r="C580" s="1"/>
      <c r="D580" s="1"/>
      <c r="E580" s="1"/>
      <c r="F580" s="1"/>
      <c r="G580" s="1"/>
      <c r="H580" s="25"/>
    </row>
    <row r="581" spans="1:8" ht="12.75" customHeight="1" x14ac:dyDescent="0.25">
      <c r="A581" s="10"/>
      <c r="B581" s="10"/>
      <c r="C581" s="1"/>
      <c r="D581" s="1"/>
      <c r="E581" s="1"/>
      <c r="F581" s="1"/>
      <c r="G581" s="1"/>
      <c r="H581" s="25"/>
    </row>
    <row r="582" spans="1:8" ht="12.75" customHeight="1" x14ac:dyDescent="0.25">
      <c r="A582" s="10"/>
      <c r="B582" s="10"/>
      <c r="C582" s="1"/>
      <c r="D582" s="1"/>
      <c r="E582" s="1"/>
      <c r="F582" s="1"/>
      <c r="G582" s="1"/>
      <c r="H582" s="25"/>
    </row>
    <row r="583" spans="1:8" ht="12.75" customHeight="1" x14ac:dyDescent="0.25">
      <c r="A583" s="10"/>
      <c r="B583" s="10"/>
      <c r="C583" s="1"/>
      <c r="D583" s="1"/>
      <c r="E583" s="1"/>
      <c r="F583" s="1"/>
      <c r="G583" s="1"/>
      <c r="H583" s="25"/>
    </row>
    <row r="584" spans="1:8" ht="12.75" customHeight="1" x14ac:dyDescent="0.25">
      <c r="A584" s="10"/>
      <c r="B584" s="10"/>
      <c r="C584" s="1"/>
      <c r="D584" s="1"/>
      <c r="E584" s="1"/>
      <c r="F584" s="1"/>
      <c r="G584" s="1"/>
      <c r="H584" s="25"/>
    </row>
    <row r="585" spans="1:8" ht="12.75" customHeight="1" x14ac:dyDescent="0.25">
      <c r="A585" s="10"/>
      <c r="B585" s="10"/>
      <c r="C585" s="1"/>
      <c r="D585" s="1"/>
      <c r="E585" s="1"/>
      <c r="F585" s="1"/>
      <c r="G585" s="1"/>
      <c r="H585" s="25"/>
    </row>
    <row r="586" spans="1:8" ht="12.75" customHeight="1" x14ac:dyDescent="0.25">
      <c r="A586" s="10"/>
      <c r="B586" s="10"/>
      <c r="C586" s="1"/>
      <c r="D586" s="1"/>
      <c r="E586" s="1"/>
      <c r="F586" s="1"/>
      <c r="G586" s="1"/>
      <c r="H586" s="25"/>
    </row>
    <row r="587" spans="1:8" ht="12.75" customHeight="1" x14ac:dyDescent="0.25">
      <c r="A587" s="10"/>
      <c r="B587" s="10"/>
      <c r="C587" s="1"/>
      <c r="D587" s="1"/>
      <c r="E587" s="1"/>
      <c r="F587" s="1"/>
      <c r="G587" s="1"/>
      <c r="H587" s="25"/>
    </row>
    <row r="588" spans="1:8" ht="12.75" customHeight="1" x14ac:dyDescent="0.25">
      <c r="A588" s="10"/>
      <c r="B588" s="10"/>
      <c r="C588" s="1"/>
      <c r="D588" s="1"/>
      <c r="E588" s="1"/>
      <c r="F588" s="1"/>
      <c r="G588" s="1"/>
      <c r="H588" s="25"/>
    </row>
    <row r="589" spans="1:8" ht="12.75" customHeight="1" x14ac:dyDescent="0.25">
      <c r="A589" s="10"/>
      <c r="B589" s="10"/>
      <c r="C589" s="1"/>
      <c r="D589" s="1"/>
      <c r="E589" s="1"/>
      <c r="F589" s="1"/>
      <c r="G589" s="1"/>
      <c r="H589" s="25"/>
    </row>
    <row r="590" spans="1:8" ht="12.75" customHeight="1" x14ac:dyDescent="0.25">
      <c r="A590" s="10"/>
      <c r="B590" s="10"/>
      <c r="C590" s="1"/>
      <c r="D590" s="1"/>
      <c r="E590" s="1"/>
      <c r="F590" s="1"/>
      <c r="G590" s="1"/>
      <c r="H590" s="25"/>
    </row>
    <row r="591" spans="1:8" ht="12.75" customHeight="1" x14ac:dyDescent="0.25">
      <c r="A591" s="10"/>
      <c r="B591" s="10"/>
      <c r="C591" s="1"/>
      <c r="D591" s="1"/>
      <c r="E591" s="1"/>
      <c r="F591" s="1"/>
      <c r="G591" s="1"/>
      <c r="H591" s="25"/>
    </row>
    <row r="592" spans="1:8" ht="12.75" customHeight="1" x14ac:dyDescent="0.25">
      <c r="A592" s="10"/>
      <c r="B592" s="10"/>
      <c r="C592" s="1"/>
      <c r="D592" s="1"/>
      <c r="E592" s="1"/>
      <c r="F592" s="1"/>
      <c r="G592" s="1"/>
      <c r="H592" s="25"/>
    </row>
    <row r="593" spans="1:8" ht="12.75" customHeight="1" x14ac:dyDescent="0.25">
      <c r="A593" s="10"/>
      <c r="B593" s="10"/>
      <c r="C593" s="1"/>
      <c r="D593" s="1"/>
      <c r="E593" s="1"/>
      <c r="F593" s="1"/>
      <c r="G593" s="1"/>
      <c r="H593" s="25"/>
    </row>
    <row r="594" spans="1:8" ht="12.75" customHeight="1" x14ac:dyDescent="0.25">
      <c r="A594" s="10"/>
      <c r="B594" s="10"/>
      <c r="C594" s="1"/>
      <c r="D594" s="1"/>
      <c r="E594" s="1"/>
      <c r="F594" s="1"/>
      <c r="G594" s="1"/>
      <c r="H594" s="25"/>
    </row>
    <row r="595" spans="1:8" ht="12.75" customHeight="1" x14ac:dyDescent="0.25">
      <c r="A595" s="10"/>
      <c r="B595" s="10"/>
      <c r="C595" s="1"/>
      <c r="D595" s="1"/>
      <c r="E595" s="1"/>
      <c r="F595" s="1"/>
      <c r="G595" s="1"/>
      <c r="H595" s="25"/>
    </row>
    <row r="596" spans="1:8" ht="12.75" customHeight="1" x14ac:dyDescent="0.25">
      <c r="A596" s="10"/>
      <c r="B596" s="10"/>
      <c r="C596" s="1"/>
      <c r="D596" s="1"/>
      <c r="E596" s="1"/>
      <c r="F596" s="1"/>
      <c r="G596" s="1"/>
      <c r="H596" s="25"/>
    </row>
    <row r="597" spans="1:8" ht="12.75" customHeight="1" x14ac:dyDescent="0.25">
      <c r="A597" s="10"/>
      <c r="B597" s="10"/>
      <c r="C597" s="1"/>
      <c r="D597" s="1"/>
      <c r="E597" s="1"/>
      <c r="F597" s="1"/>
      <c r="G597" s="1"/>
      <c r="H597" s="25"/>
    </row>
    <row r="598" spans="1:8" ht="12.75" customHeight="1" x14ac:dyDescent="0.25">
      <c r="A598" s="10"/>
      <c r="B598" s="10"/>
      <c r="C598" s="1"/>
      <c r="D598" s="1"/>
      <c r="E598" s="1"/>
      <c r="F598" s="1"/>
      <c r="G598" s="1"/>
      <c r="H598" s="25"/>
    </row>
    <row r="599" spans="1:8" ht="12.75" customHeight="1" x14ac:dyDescent="0.25">
      <c r="A599" s="10"/>
      <c r="B599" s="10"/>
      <c r="C599" s="1"/>
      <c r="D599" s="1"/>
      <c r="E599" s="1"/>
      <c r="F599" s="1"/>
      <c r="G599" s="1"/>
      <c r="H599" s="25"/>
    </row>
    <row r="600" spans="1:8" ht="12.75" customHeight="1" x14ac:dyDescent="0.25">
      <c r="A600" s="10"/>
      <c r="B600" s="10"/>
      <c r="C600" s="1"/>
      <c r="D600" s="1"/>
      <c r="E600" s="1"/>
      <c r="F600" s="1"/>
      <c r="G600" s="1"/>
      <c r="H600" s="25"/>
    </row>
    <row r="601" spans="1:8" ht="12.75" customHeight="1" x14ac:dyDescent="0.25">
      <c r="A601" s="10"/>
      <c r="B601" s="10"/>
      <c r="C601" s="1"/>
      <c r="D601" s="1"/>
      <c r="E601" s="1"/>
      <c r="F601" s="1"/>
      <c r="G601" s="1"/>
      <c r="H601" s="25"/>
    </row>
    <row r="602" spans="1:8" ht="12.75" customHeight="1" x14ac:dyDescent="0.25">
      <c r="A602" s="10"/>
      <c r="B602" s="10"/>
      <c r="C602" s="1"/>
      <c r="D602" s="1"/>
      <c r="E602" s="1"/>
      <c r="F602" s="1"/>
      <c r="G602" s="1"/>
      <c r="H602" s="25"/>
    </row>
    <row r="603" spans="1:8" ht="12.75" customHeight="1" x14ac:dyDescent="0.25">
      <c r="A603" s="10"/>
      <c r="B603" s="10"/>
      <c r="C603" s="1"/>
      <c r="D603" s="1"/>
      <c r="E603" s="1"/>
      <c r="F603" s="1"/>
      <c r="G603" s="1"/>
      <c r="H603" s="25"/>
    </row>
    <row r="604" spans="1:8" ht="12.75" customHeight="1" x14ac:dyDescent="0.25">
      <c r="A604" s="10"/>
      <c r="B604" s="10"/>
      <c r="C604" s="1"/>
      <c r="D604" s="1"/>
      <c r="E604" s="1"/>
      <c r="F604" s="1"/>
      <c r="G604" s="1"/>
      <c r="H604" s="25"/>
    </row>
    <row r="605" spans="1:8" ht="12.75" customHeight="1" x14ac:dyDescent="0.25">
      <c r="A605" s="10"/>
      <c r="B605" s="10"/>
      <c r="C605" s="1"/>
      <c r="D605" s="1"/>
      <c r="E605" s="1"/>
      <c r="F605" s="1"/>
      <c r="G605" s="1"/>
      <c r="H605" s="25"/>
    </row>
    <row r="606" spans="1:8" ht="12.75" customHeight="1" x14ac:dyDescent="0.25">
      <c r="A606" s="10"/>
      <c r="B606" s="10"/>
      <c r="C606" s="1"/>
      <c r="D606" s="1"/>
      <c r="E606" s="1"/>
      <c r="F606" s="1"/>
      <c r="G606" s="1"/>
      <c r="H606" s="25"/>
    </row>
    <row r="607" spans="1:8" ht="12.75" customHeight="1" x14ac:dyDescent="0.25">
      <c r="A607" s="10"/>
      <c r="B607" s="10"/>
      <c r="C607" s="1"/>
      <c r="D607" s="1"/>
      <c r="E607" s="1"/>
      <c r="F607" s="1"/>
      <c r="G607" s="1"/>
      <c r="H607" s="25"/>
    </row>
    <row r="608" spans="1:8" ht="12.75" customHeight="1" x14ac:dyDescent="0.25">
      <c r="A608" s="10"/>
      <c r="B608" s="10"/>
      <c r="C608" s="1"/>
      <c r="D608" s="1"/>
      <c r="E608" s="1"/>
      <c r="F608" s="1"/>
      <c r="G608" s="1"/>
      <c r="H608" s="25"/>
    </row>
    <row r="609" spans="1:8" ht="12.75" customHeight="1" x14ac:dyDescent="0.25">
      <c r="A609" s="10"/>
      <c r="B609" s="10"/>
      <c r="C609" s="1"/>
      <c r="D609" s="1"/>
      <c r="E609" s="1"/>
      <c r="F609" s="1"/>
      <c r="G609" s="1"/>
      <c r="H609" s="25"/>
    </row>
    <row r="610" spans="1:8" ht="12.75" customHeight="1" x14ac:dyDescent="0.25">
      <c r="A610" s="10"/>
      <c r="B610" s="10"/>
      <c r="C610" s="1"/>
      <c r="D610" s="1"/>
      <c r="E610" s="1"/>
      <c r="F610" s="1"/>
      <c r="G610" s="1"/>
      <c r="H610" s="25"/>
    </row>
    <row r="611" spans="1:8" ht="12.75" customHeight="1" x14ac:dyDescent="0.25">
      <c r="A611" s="10"/>
      <c r="B611" s="10"/>
      <c r="C611" s="1"/>
      <c r="D611" s="1"/>
      <c r="E611" s="1"/>
      <c r="F611" s="1"/>
      <c r="G611" s="1"/>
      <c r="H611" s="25"/>
    </row>
    <row r="612" spans="1:8" ht="12.75" customHeight="1" x14ac:dyDescent="0.25">
      <c r="A612" s="10"/>
      <c r="B612" s="10"/>
      <c r="C612" s="1"/>
      <c r="D612" s="1"/>
      <c r="E612" s="1"/>
      <c r="F612" s="1"/>
      <c r="G612" s="1"/>
      <c r="H612" s="25"/>
    </row>
    <row r="613" spans="1:8" ht="12.75" customHeight="1" x14ac:dyDescent="0.25">
      <c r="A613" s="10"/>
      <c r="B613" s="10"/>
      <c r="C613" s="1"/>
      <c r="D613" s="1"/>
      <c r="E613" s="1"/>
      <c r="F613" s="1"/>
      <c r="G613" s="1"/>
      <c r="H613" s="25"/>
    </row>
    <row r="614" spans="1:8" ht="12.75" customHeight="1" x14ac:dyDescent="0.25">
      <c r="A614" s="10"/>
      <c r="B614" s="10"/>
      <c r="C614" s="1"/>
      <c r="D614" s="1"/>
      <c r="E614" s="1"/>
      <c r="F614" s="1"/>
      <c r="G614" s="1"/>
      <c r="H614" s="25"/>
    </row>
    <row r="615" spans="1:8" ht="12.75" customHeight="1" x14ac:dyDescent="0.25">
      <c r="A615" s="10"/>
      <c r="B615" s="10"/>
      <c r="C615" s="1"/>
      <c r="D615" s="1"/>
      <c r="E615" s="1"/>
      <c r="F615" s="1"/>
      <c r="G615" s="1"/>
      <c r="H615" s="25"/>
    </row>
    <row r="616" spans="1:8" ht="12.75" customHeight="1" x14ac:dyDescent="0.25">
      <c r="A616" s="10"/>
      <c r="B616" s="10"/>
      <c r="C616" s="1"/>
      <c r="D616" s="1"/>
      <c r="E616" s="1"/>
      <c r="F616" s="1"/>
      <c r="G616" s="1"/>
      <c r="H616" s="25"/>
    </row>
    <row r="617" spans="1:8" ht="12.75" customHeight="1" x14ac:dyDescent="0.25">
      <c r="A617" s="10"/>
      <c r="B617" s="10"/>
      <c r="C617" s="1"/>
      <c r="D617" s="1"/>
      <c r="E617" s="1"/>
      <c r="F617" s="1"/>
      <c r="G617" s="1"/>
      <c r="H617" s="25"/>
    </row>
    <row r="618" spans="1:8" ht="12.75" customHeight="1" x14ac:dyDescent="0.25">
      <c r="A618" s="10"/>
      <c r="B618" s="10"/>
      <c r="C618" s="1"/>
      <c r="D618" s="1"/>
      <c r="E618" s="1"/>
      <c r="F618" s="1"/>
      <c r="G618" s="1"/>
      <c r="H618" s="25"/>
    </row>
    <row r="619" spans="1:8" ht="12.75" customHeight="1" x14ac:dyDescent="0.25">
      <c r="A619" s="10"/>
      <c r="B619" s="10"/>
      <c r="C619" s="1"/>
      <c r="D619" s="1"/>
      <c r="E619" s="1"/>
      <c r="F619" s="1"/>
      <c r="G619" s="1"/>
      <c r="H619" s="25"/>
    </row>
    <row r="620" spans="1:8" ht="12.75" customHeight="1" x14ac:dyDescent="0.25">
      <c r="A620" s="10"/>
      <c r="B620" s="10"/>
      <c r="C620" s="1"/>
      <c r="D620" s="1"/>
      <c r="E620" s="1"/>
      <c r="F620" s="1"/>
      <c r="G620" s="1"/>
      <c r="H620" s="25"/>
    </row>
    <row r="621" spans="1:8" ht="12.75" customHeight="1" x14ac:dyDescent="0.25">
      <c r="A621" s="10"/>
      <c r="B621" s="10"/>
      <c r="C621" s="1"/>
      <c r="D621" s="1"/>
      <c r="E621" s="1"/>
      <c r="F621" s="1"/>
      <c r="G621" s="1"/>
      <c r="H621" s="25"/>
    </row>
    <row r="622" spans="1:8" ht="12.75" customHeight="1" x14ac:dyDescent="0.25">
      <c r="A622" s="10"/>
      <c r="B622" s="10"/>
      <c r="C622" s="1"/>
      <c r="D622" s="1"/>
      <c r="E622" s="1"/>
      <c r="F622" s="1"/>
      <c r="G622" s="1"/>
      <c r="H622" s="25"/>
    </row>
    <row r="623" spans="1:8" ht="12.75" customHeight="1" x14ac:dyDescent="0.25">
      <c r="A623" s="10"/>
      <c r="B623" s="10"/>
      <c r="C623" s="1"/>
      <c r="D623" s="1"/>
      <c r="E623" s="1"/>
      <c r="F623" s="1"/>
      <c r="G623" s="1"/>
      <c r="H623" s="25"/>
    </row>
    <row r="624" spans="1:8" ht="12.75" customHeight="1" x14ac:dyDescent="0.25">
      <c r="A624" s="10"/>
      <c r="B624" s="10"/>
      <c r="C624" s="1"/>
      <c r="D624" s="1"/>
      <c r="E624" s="1"/>
      <c r="F624" s="1"/>
      <c r="G624" s="1"/>
      <c r="H624" s="25"/>
    </row>
    <row r="625" spans="1:8" ht="12.75" customHeight="1" x14ac:dyDescent="0.25">
      <c r="A625" s="10"/>
      <c r="B625" s="10"/>
      <c r="C625" s="1"/>
      <c r="D625" s="1"/>
      <c r="E625" s="1"/>
      <c r="F625" s="1"/>
      <c r="G625" s="1"/>
      <c r="H625" s="25"/>
    </row>
    <row r="626" spans="1:8" ht="12.75" customHeight="1" x14ac:dyDescent="0.25">
      <c r="A626" s="10"/>
      <c r="B626" s="10"/>
      <c r="C626" s="1"/>
      <c r="D626" s="1"/>
      <c r="E626" s="1"/>
      <c r="F626" s="1"/>
      <c r="G626" s="1"/>
      <c r="H626" s="25"/>
    </row>
    <row r="627" spans="1:8" ht="12.75" customHeight="1" x14ac:dyDescent="0.25">
      <c r="A627" s="10"/>
      <c r="B627" s="10"/>
      <c r="C627" s="1"/>
      <c r="D627" s="1"/>
      <c r="E627" s="1"/>
      <c r="F627" s="1"/>
      <c r="G627" s="1"/>
      <c r="H627" s="25"/>
    </row>
    <row r="628" spans="1:8" ht="12.75" customHeight="1" x14ac:dyDescent="0.25">
      <c r="A628" s="10"/>
      <c r="B628" s="10"/>
      <c r="C628" s="1"/>
      <c r="D628" s="1"/>
      <c r="E628" s="1"/>
      <c r="F628" s="1"/>
      <c r="G628" s="1"/>
      <c r="H628" s="25"/>
    </row>
    <row r="629" spans="1:8" ht="12.75" customHeight="1" x14ac:dyDescent="0.25">
      <c r="A629" s="10"/>
      <c r="B629" s="10"/>
      <c r="C629" s="1"/>
      <c r="D629" s="1"/>
      <c r="E629" s="1"/>
      <c r="F629" s="1"/>
      <c r="G629" s="1"/>
      <c r="H629" s="25"/>
    </row>
    <row r="630" spans="1:8" ht="12.75" customHeight="1" x14ac:dyDescent="0.25">
      <c r="A630" s="10"/>
      <c r="B630" s="10"/>
      <c r="C630" s="1"/>
      <c r="D630" s="1"/>
      <c r="E630" s="1"/>
      <c r="F630" s="1"/>
      <c r="G630" s="1"/>
      <c r="H630" s="25"/>
    </row>
    <row r="631" spans="1:8" ht="12.75" customHeight="1" x14ac:dyDescent="0.25">
      <c r="A631" s="10"/>
      <c r="B631" s="10"/>
      <c r="C631" s="1"/>
      <c r="D631" s="1"/>
      <c r="E631" s="1"/>
      <c r="F631" s="1"/>
      <c r="G631" s="1"/>
      <c r="H631" s="25"/>
    </row>
    <row r="632" spans="1:8" ht="12.75" customHeight="1" x14ac:dyDescent="0.25">
      <c r="A632" s="10"/>
      <c r="B632" s="10"/>
      <c r="C632" s="1"/>
      <c r="D632" s="1"/>
      <c r="E632" s="1"/>
      <c r="F632" s="1"/>
      <c r="G632" s="1"/>
      <c r="H632" s="25"/>
    </row>
    <row r="633" spans="1:8" ht="12.75" customHeight="1" x14ac:dyDescent="0.25">
      <c r="A633" s="10"/>
      <c r="B633" s="10"/>
      <c r="C633" s="1"/>
      <c r="D633" s="1"/>
      <c r="E633" s="1"/>
      <c r="F633" s="1"/>
      <c r="G633" s="1"/>
      <c r="H633" s="25"/>
    </row>
    <row r="634" spans="1:8" ht="12.75" customHeight="1" x14ac:dyDescent="0.25">
      <c r="A634" s="10"/>
      <c r="B634" s="10"/>
      <c r="C634" s="1"/>
      <c r="D634" s="1"/>
      <c r="E634" s="1"/>
      <c r="F634" s="1"/>
      <c r="G634" s="1"/>
      <c r="H634" s="25"/>
    </row>
    <row r="635" spans="1:8" ht="12.75" customHeight="1" x14ac:dyDescent="0.25">
      <c r="A635" s="10"/>
      <c r="B635" s="10"/>
      <c r="C635" s="1"/>
      <c r="D635" s="1"/>
      <c r="E635" s="1"/>
      <c r="F635" s="1"/>
      <c r="G635" s="1"/>
      <c r="H635" s="25"/>
    </row>
    <row r="636" spans="1:8" ht="12.75" customHeight="1" x14ac:dyDescent="0.25">
      <c r="A636" s="10"/>
      <c r="B636" s="10"/>
      <c r="C636" s="1"/>
      <c r="D636" s="1"/>
      <c r="E636" s="1"/>
      <c r="F636" s="1"/>
      <c r="G636" s="1"/>
      <c r="H636" s="25"/>
    </row>
    <row r="637" spans="1:8" ht="12.75" customHeight="1" x14ac:dyDescent="0.25">
      <c r="A637" s="10"/>
      <c r="B637" s="10"/>
      <c r="C637" s="1"/>
      <c r="D637" s="1"/>
      <c r="E637" s="1"/>
      <c r="F637" s="1"/>
      <c r="G637" s="1"/>
      <c r="H637" s="25"/>
    </row>
    <row r="638" spans="1:8" ht="12.75" customHeight="1" x14ac:dyDescent="0.25">
      <c r="A638" s="10"/>
      <c r="B638" s="10"/>
      <c r="C638" s="1"/>
      <c r="D638" s="1"/>
      <c r="E638" s="1"/>
      <c r="F638" s="1"/>
      <c r="G638" s="1"/>
      <c r="H638" s="25"/>
    </row>
    <row r="639" spans="1:8" ht="12.75" customHeight="1" x14ac:dyDescent="0.25">
      <c r="A639" s="10"/>
      <c r="B639" s="10"/>
      <c r="C639" s="1"/>
      <c r="D639" s="1"/>
      <c r="E639" s="1"/>
      <c r="F639" s="1"/>
      <c r="G639" s="1"/>
      <c r="H639" s="25"/>
    </row>
    <row r="640" spans="1:8" ht="12.75" customHeight="1" x14ac:dyDescent="0.25">
      <c r="A640" s="10"/>
      <c r="B640" s="10"/>
      <c r="C640" s="1"/>
      <c r="D640" s="1"/>
      <c r="E640" s="1"/>
      <c r="F640" s="1"/>
      <c r="G640" s="1"/>
      <c r="H640" s="25"/>
    </row>
    <row r="641" spans="1:8" ht="12.75" customHeight="1" x14ac:dyDescent="0.25">
      <c r="A641" s="10"/>
      <c r="B641" s="10"/>
      <c r="C641" s="1"/>
      <c r="D641" s="1"/>
      <c r="E641" s="1"/>
      <c r="F641" s="1"/>
      <c r="G641" s="1"/>
      <c r="H641" s="25"/>
    </row>
    <row r="642" spans="1:8" ht="12.75" customHeight="1" x14ac:dyDescent="0.25">
      <c r="A642" s="10"/>
      <c r="B642" s="10"/>
      <c r="C642" s="1"/>
      <c r="D642" s="1"/>
      <c r="E642" s="1"/>
      <c r="F642" s="1"/>
      <c r="G642" s="1"/>
      <c r="H642" s="25"/>
    </row>
    <row r="643" spans="1:8" ht="12.75" customHeight="1" x14ac:dyDescent="0.25">
      <c r="A643" s="10"/>
      <c r="B643" s="10"/>
      <c r="C643" s="1"/>
      <c r="D643" s="1"/>
      <c r="E643" s="1"/>
      <c r="F643" s="1"/>
      <c r="G643" s="1"/>
      <c r="H643" s="25"/>
    </row>
    <row r="644" spans="1:8" ht="12.75" customHeight="1" x14ac:dyDescent="0.25">
      <c r="A644" s="10"/>
      <c r="B644" s="10"/>
      <c r="C644" s="1"/>
      <c r="D644" s="1"/>
      <c r="E644" s="1"/>
      <c r="F644" s="1"/>
      <c r="G644" s="1"/>
      <c r="H644" s="25"/>
    </row>
    <row r="645" spans="1:8" ht="12.75" customHeight="1" x14ac:dyDescent="0.25">
      <c r="A645" s="10"/>
      <c r="B645" s="10"/>
      <c r="C645" s="1"/>
      <c r="D645" s="1"/>
      <c r="E645" s="1"/>
      <c r="F645" s="1"/>
      <c r="G645" s="1"/>
      <c r="H645" s="25"/>
    </row>
    <row r="646" spans="1:8" ht="12.75" customHeight="1" x14ac:dyDescent="0.25">
      <c r="A646" s="10"/>
      <c r="B646" s="10"/>
      <c r="C646" s="1"/>
      <c r="D646" s="1"/>
      <c r="E646" s="1"/>
      <c r="F646" s="1"/>
      <c r="G646" s="1"/>
      <c r="H646" s="25"/>
    </row>
    <row r="647" spans="1:8" ht="12.75" customHeight="1" x14ac:dyDescent="0.25">
      <c r="A647" s="10"/>
      <c r="B647" s="10"/>
      <c r="C647" s="1"/>
      <c r="D647" s="1"/>
      <c r="E647" s="1"/>
      <c r="F647" s="1"/>
      <c r="G647" s="1"/>
      <c r="H647" s="25"/>
    </row>
    <row r="648" spans="1:8" ht="12.75" customHeight="1" x14ac:dyDescent="0.25">
      <c r="A648" s="10"/>
      <c r="B648" s="10"/>
      <c r="C648" s="1"/>
      <c r="D648" s="1"/>
      <c r="E648" s="1"/>
      <c r="F648" s="1"/>
      <c r="G648" s="1"/>
      <c r="H648" s="25"/>
    </row>
    <row r="649" spans="1:8" ht="12.75" customHeight="1" x14ac:dyDescent="0.25">
      <c r="A649" s="10"/>
      <c r="B649" s="10"/>
      <c r="C649" s="1"/>
      <c r="D649" s="1"/>
      <c r="E649" s="1"/>
      <c r="F649" s="1"/>
      <c r="G649" s="1"/>
      <c r="H649" s="25"/>
    </row>
    <row r="650" spans="1:8" ht="12.75" customHeight="1" x14ac:dyDescent="0.25">
      <c r="A650" s="10"/>
      <c r="B650" s="10"/>
      <c r="C650" s="1"/>
      <c r="D650" s="1"/>
      <c r="E650" s="1"/>
      <c r="F650" s="1"/>
      <c r="G650" s="1"/>
      <c r="H650" s="25"/>
    </row>
    <row r="651" spans="1:8" ht="12.75" customHeight="1" x14ac:dyDescent="0.25">
      <c r="A651" s="10"/>
      <c r="B651" s="10"/>
      <c r="C651" s="1"/>
      <c r="D651" s="1"/>
      <c r="E651" s="1"/>
      <c r="F651" s="1"/>
      <c r="G651" s="1"/>
      <c r="H651" s="25"/>
    </row>
    <row r="652" spans="1:8" ht="12.75" customHeight="1" x14ac:dyDescent="0.25">
      <c r="A652" s="10"/>
      <c r="B652" s="10"/>
      <c r="C652" s="1"/>
      <c r="D652" s="1"/>
      <c r="E652" s="1"/>
      <c r="F652" s="1"/>
      <c r="G652" s="1"/>
      <c r="H652" s="25"/>
    </row>
    <row r="653" spans="1:8" ht="12.75" customHeight="1" x14ac:dyDescent="0.25">
      <c r="A653" s="10"/>
      <c r="B653" s="10"/>
      <c r="C653" s="1"/>
      <c r="D653" s="1"/>
      <c r="E653" s="1"/>
      <c r="F653" s="1"/>
      <c r="G653" s="1"/>
      <c r="H653" s="25"/>
    </row>
    <row r="654" spans="1:8" ht="12.75" customHeight="1" x14ac:dyDescent="0.25">
      <c r="A654" s="10"/>
      <c r="B654" s="10"/>
      <c r="C654" s="1"/>
      <c r="D654" s="1"/>
      <c r="E654" s="1"/>
      <c r="F654" s="1"/>
      <c r="G654" s="1"/>
      <c r="H654" s="25"/>
    </row>
    <row r="655" spans="1:8" ht="12.75" customHeight="1" x14ac:dyDescent="0.25">
      <c r="A655" s="10"/>
      <c r="B655" s="10"/>
      <c r="C655" s="1"/>
      <c r="D655" s="1"/>
      <c r="E655" s="1"/>
      <c r="F655" s="1"/>
      <c r="G655" s="1"/>
      <c r="H655" s="25"/>
    </row>
    <row r="656" spans="1:8" ht="12.75" customHeight="1" x14ac:dyDescent="0.25">
      <c r="A656" s="10"/>
      <c r="B656" s="10"/>
      <c r="C656" s="1"/>
      <c r="D656" s="1"/>
      <c r="E656" s="1"/>
      <c r="F656" s="1"/>
      <c r="G656" s="1"/>
      <c r="H656" s="25"/>
    </row>
    <row r="657" spans="1:8" ht="12.75" customHeight="1" x14ac:dyDescent="0.25">
      <c r="A657" s="10"/>
      <c r="B657" s="10"/>
      <c r="C657" s="1"/>
      <c r="D657" s="1"/>
      <c r="E657" s="1"/>
      <c r="F657" s="1"/>
      <c r="G657" s="1"/>
      <c r="H657" s="25"/>
    </row>
    <row r="658" spans="1:8" ht="12.75" customHeight="1" x14ac:dyDescent="0.25">
      <c r="A658" s="10"/>
      <c r="B658" s="10"/>
      <c r="C658" s="1"/>
      <c r="D658" s="1"/>
      <c r="E658" s="1"/>
      <c r="F658" s="1"/>
      <c r="G658" s="1"/>
      <c r="H658" s="25"/>
    </row>
    <row r="659" spans="1:8" ht="12.75" customHeight="1" x14ac:dyDescent="0.25">
      <c r="A659" s="10"/>
      <c r="B659" s="10"/>
      <c r="C659" s="1"/>
      <c r="D659" s="1"/>
      <c r="E659" s="1"/>
      <c r="F659" s="1"/>
      <c r="G659" s="1"/>
      <c r="H659" s="25"/>
    </row>
    <row r="660" spans="1:8" ht="12.75" customHeight="1" x14ac:dyDescent="0.25">
      <c r="A660" s="10"/>
      <c r="B660" s="10"/>
      <c r="C660" s="1"/>
      <c r="D660" s="1"/>
      <c r="E660" s="1"/>
      <c r="F660" s="1"/>
      <c r="G660" s="1"/>
      <c r="H660" s="25"/>
    </row>
    <row r="661" spans="1:8" ht="12.75" customHeight="1" x14ac:dyDescent="0.25">
      <c r="A661" s="10"/>
      <c r="B661" s="10"/>
      <c r="C661" s="1"/>
      <c r="D661" s="1"/>
      <c r="E661" s="1"/>
      <c r="F661" s="1"/>
      <c r="G661" s="1"/>
      <c r="H661" s="25"/>
    </row>
    <row r="662" spans="1:8" ht="12.75" customHeight="1" x14ac:dyDescent="0.25">
      <c r="A662" s="10"/>
      <c r="B662" s="10"/>
      <c r="C662" s="1"/>
      <c r="D662" s="1"/>
      <c r="E662" s="1"/>
      <c r="F662" s="1"/>
      <c r="G662" s="1"/>
      <c r="H662" s="25"/>
    </row>
    <row r="663" spans="1:8" ht="12.75" customHeight="1" x14ac:dyDescent="0.25">
      <c r="A663" s="10"/>
      <c r="B663" s="10"/>
      <c r="C663" s="1"/>
      <c r="D663" s="1"/>
      <c r="E663" s="1"/>
      <c r="F663" s="1"/>
      <c r="G663" s="1"/>
      <c r="H663" s="25"/>
    </row>
    <row r="664" spans="1:8" ht="12.75" customHeight="1" x14ac:dyDescent="0.25">
      <c r="A664" s="10"/>
      <c r="B664" s="10"/>
      <c r="C664" s="1"/>
      <c r="D664" s="1"/>
      <c r="E664" s="1"/>
      <c r="F664" s="1"/>
      <c r="G664" s="1"/>
      <c r="H664" s="25"/>
    </row>
    <row r="665" spans="1:8" ht="12.75" customHeight="1" x14ac:dyDescent="0.25">
      <c r="A665" s="10"/>
      <c r="B665" s="10"/>
      <c r="C665" s="1"/>
      <c r="D665" s="1"/>
      <c r="E665" s="1"/>
      <c r="F665" s="1"/>
      <c r="G665" s="1"/>
      <c r="H665" s="25"/>
    </row>
    <row r="666" spans="1:8" ht="12.75" customHeight="1" x14ac:dyDescent="0.25">
      <c r="A666" s="10"/>
      <c r="B666" s="10"/>
      <c r="C666" s="1"/>
      <c r="D666" s="1"/>
      <c r="E666" s="1"/>
      <c r="F666" s="1"/>
      <c r="G666" s="1"/>
      <c r="H666" s="25"/>
    </row>
    <row r="667" spans="1:8" ht="12.75" customHeight="1" x14ac:dyDescent="0.25">
      <c r="A667" s="10"/>
      <c r="B667" s="10"/>
      <c r="C667" s="1"/>
      <c r="D667" s="1"/>
      <c r="E667" s="1"/>
      <c r="F667" s="1"/>
      <c r="G667" s="1"/>
      <c r="H667" s="25"/>
    </row>
    <row r="668" spans="1:8" ht="12.75" customHeight="1" x14ac:dyDescent="0.25">
      <c r="A668" s="10"/>
      <c r="B668" s="10"/>
      <c r="C668" s="1"/>
      <c r="D668" s="1"/>
      <c r="E668" s="1"/>
      <c r="F668" s="1"/>
      <c r="G668" s="1"/>
      <c r="H668" s="25"/>
    </row>
    <row r="669" spans="1:8" ht="12.75" customHeight="1" x14ac:dyDescent="0.25">
      <c r="A669" s="10"/>
      <c r="B669" s="10"/>
      <c r="C669" s="1"/>
      <c r="D669" s="1"/>
      <c r="E669" s="1"/>
      <c r="F669" s="1"/>
      <c r="G669" s="1"/>
      <c r="H669" s="25"/>
    </row>
    <row r="670" spans="1:8" ht="12.75" customHeight="1" x14ac:dyDescent="0.25">
      <c r="A670" s="10"/>
      <c r="B670" s="10"/>
      <c r="C670" s="1"/>
      <c r="D670" s="1"/>
      <c r="E670" s="1"/>
      <c r="F670" s="1"/>
      <c r="G670" s="1"/>
      <c r="H670" s="25"/>
    </row>
    <row r="671" spans="1:8" ht="12.75" customHeight="1" x14ac:dyDescent="0.25">
      <c r="A671" s="10"/>
      <c r="B671" s="10"/>
      <c r="C671" s="1"/>
      <c r="D671" s="1"/>
      <c r="E671" s="1"/>
      <c r="F671" s="1"/>
      <c r="G671" s="1"/>
      <c r="H671" s="25"/>
    </row>
    <row r="672" spans="1:8" ht="12.75" customHeight="1" x14ac:dyDescent="0.25">
      <c r="A672" s="10"/>
      <c r="B672" s="10"/>
      <c r="C672" s="1"/>
      <c r="D672" s="1"/>
      <c r="E672" s="1"/>
      <c r="F672" s="1"/>
      <c r="G672" s="1"/>
      <c r="H672" s="25"/>
    </row>
    <row r="673" spans="1:8" ht="12.75" customHeight="1" x14ac:dyDescent="0.25">
      <c r="A673" s="10"/>
      <c r="B673" s="10"/>
      <c r="C673" s="1"/>
      <c r="D673" s="1"/>
      <c r="E673" s="1"/>
      <c r="F673" s="1"/>
      <c r="G673" s="1"/>
      <c r="H673" s="25"/>
    </row>
    <row r="674" spans="1:8" ht="12.75" customHeight="1" x14ac:dyDescent="0.25">
      <c r="A674" s="10"/>
      <c r="B674" s="10"/>
      <c r="C674" s="1"/>
      <c r="D674" s="1"/>
      <c r="E674" s="1"/>
      <c r="F674" s="1"/>
      <c r="G674" s="1"/>
      <c r="H674" s="25"/>
    </row>
    <row r="675" spans="1:8" ht="12.75" customHeight="1" x14ac:dyDescent="0.25">
      <c r="A675" s="10"/>
      <c r="B675" s="10"/>
      <c r="C675" s="1"/>
      <c r="D675" s="1"/>
      <c r="E675" s="1"/>
      <c r="F675" s="1"/>
      <c r="G675" s="1"/>
      <c r="H675" s="25"/>
    </row>
    <row r="676" spans="1:8" ht="12.75" customHeight="1" x14ac:dyDescent="0.25">
      <c r="A676" s="10"/>
      <c r="B676" s="10"/>
      <c r="C676" s="1"/>
      <c r="D676" s="1"/>
      <c r="E676" s="1"/>
      <c r="F676" s="1"/>
      <c r="G676" s="1"/>
      <c r="H676" s="25"/>
    </row>
    <row r="677" spans="1:8" ht="12.75" customHeight="1" x14ac:dyDescent="0.25">
      <c r="A677" s="10"/>
      <c r="B677" s="10"/>
      <c r="C677" s="1"/>
      <c r="D677" s="1"/>
      <c r="E677" s="1"/>
      <c r="F677" s="1"/>
      <c r="G677" s="1"/>
      <c r="H677" s="25"/>
    </row>
    <row r="678" spans="1:8" ht="12.75" customHeight="1" x14ac:dyDescent="0.25">
      <c r="A678" s="10"/>
      <c r="B678" s="10"/>
      <c r="C678" s="1"/>
      <c r="D678" s="1"/>
      <c r="E678" s="1"/>
      <c r="F678" s="1"/>
      <c r="G678" s="1"/>
      <c r="H678" s="25"/>
    </row>
    <row r="679" spans="1:8" ht="12.75" customHeight="1" x14ac:dyDescent="0.25">
      <c r="A679" s="10"/>
      <c r="B679" s="10"/>
      <c r="C679" s="1"/>
      <c r="D679" s="1"/>
      <c r="E679" s="1"/>
      <c r="F679" s="1"/>
      <c r="G679" s="1"/>
      <c r="H679" s="25"/>
    </row>
    <row r="680" spans="1:8" ht="12.75" customHeight="1" x14ac:dyDescent="0.25">
      <c r="A680" s="10"/>
      <c r="B680" s="10"/>
      <c r="C680" s="1"/>
      <c r="D680" s="1"/>
      <c r="E680" s="1"/>
      <c r="F680" s="1"/>
      <c r="G680" s="1"/>
      <c r="H680" s="25"/>
    </row>
    <row r="681" spans="1:8" ht="12.75" customHeight="1" x14ac:dyDescent="0.25">
      <c r="A681" s="10"/>
      <c r="B681" s="10"/>
      <c r="C681" s="1"/>
      <c r="D681" s="1"/>
      <c r="E681" s="1"/>
      <c r="F681" s="1"/>
      <c r="G681" s="1"/>
      <c r="H681" s="25"/>
    </row>
    <row r="682" spans="1:8" ht="12.75" customHeight="1" x14ac:dyDescent="0.25">
      <c r="A682" s="10"/>
      <c r="B682" s="10"/>
      <c r="C682" s="1"/>
      <c r="D682" s="1"/>
      <c r="E682" s="1"/>
      <c r="F682" s="1"/>
      <c r="G682" s="1"/>
      <c r="H682" s="25"/>
    </row>
    <row r="683" spans="1:8" ht="12.75" customHeight="1" x14ac:dyDescent="0.25">
      <c r="A683" s="10"/>
      <c r="B683" s="10"/>
      <c r="C683" s="1"/>
      <c r="D683" s="1"/>
      <c r="E683" s="1"/>
      <c r="F683" s="1"/>
      <c r="G683" s="1"/>
      <c r="H683" s="25"/>
    </row>
    <row r="684" spans="1:8" ht="12.75" customHeight="1" x14ac:dyDescent="0.25">
      <c r="A684" s="10"/>
      <c r="B684" s="10"/>
      <c r="C684" s="1"/>
      <c r="D684" s="1"/>
      <c r="E684" s="1"/>
      <c r="F684" s="1"/>
      <c r="G684" s="1"/>
      <c r="H684" s="25"/>
    </row>
    <row r="685" spans="1:8" ht="12.75" customHeight="1" x14ac:dyDescent="0.25">
      <c r="A685" s="10"/>
      <c r="B685" s="10"/>
      <c r="C685" s="1"/>
      <c r="D685" s="1"/>
      <c r="E685" s="1"/>
      <c r="F685" s="1"/>
      <c r="G685" s="1"/>
      <c r="H685" s="25"/>
    </row>
    <row r="686" spans="1:8" ht="12.75" customHeight="1" x14ac:dyDescent="0.25">
      <c r="A686" s="10"/>
      <c r="B686" s="10"/>
      <c r="C686" s="1"/>
      <c r="D686" s="1"/>
      <c r="E686" s="1"/>
      <c r="F686" s="1"/>
      <c r="G686" s="1"/>
      <c r="H686" s="25"/>
    </row>
    <row r="687" spans="1:8" ht="12.75" customHeight="1" x14ac:dyDescent="0.25">
      <c r="A687" s="10"/>
      <c r="B687" s="10"/>
      <c r="C687" s="1"/>
      <c r="D687" s="1"/>
      <c r="E687" s="1"/>
      <c r="F687" s="1"/>
      <c r="G687" s="1"/>
      <c r="H687" s="25"/>
    </row>
    <row r="688" spans="1:8" ht="12.75" customHeight="1" x14ac:dyDescent="0.25">
      <c r="A688" s="10"/>
      <c r="B688" s="10"/>
      <c r="C688" s="1"/>
      <c r="D688" s="1"/>
      <c r="E688" s="1"/>
      <c r="F688" s="1"/>
      <c r="G688" s="1"/>
      <c r="H688" s="25"/>
    </row>
    <row r="689" spans="1:8" ht="12.75" customHeight="1" x14ac:dyDescent="0.25">
      <c r="A689" s="10"/>
      <c r="B689" s="10"/>
      <c r="C689" s="1"/>
      <c r="D689" s="1"/>
      <c r="E689" s="1"/>
      <c r="F689" s="1"/>
      <c r="G689" s="1"/>
      <c r="H689" s="25"/>
    </row>
    <row r="690" spans="1:8" ht="12.75" customHeight="1" x14ac:dyDescent="0.25">
      <c r="A690" s="10"/>
      <c r="B690" s="10"/>
      <c r="C690" s="1"/>
      <c r="D690" s="1"/>
      <c r="E690" s="1"/>
      <c r="F690" s="1"/>
      <c r="G690" s="1"/>
      <c r="H690" s="25"/>
    </row>
    <row r="691" spans="1:8" ht="12.75" customHeight="1" x14ac:dyDescent="0.25">
      <c r="A691" s="10"/>
      <c r="B691" s="10"/>
      <c r="C691" s="1"/>
      <c r="D691" s="1"/>
      <c r="E691" s="1"/>
      <c r="F691" s="1"/>
      <c r="G691" s="1"/>
      <c r="H691" s="25"/>
    </row>
    <row r="692" spans="1:8" ht="12.75" customHeight="1" x14ac:dyDescent="0.25">
      <c r="A692" s="10"/>
      <c r="B692" s="10"/>
      <c r="C692" s="1"/>
      <c r="D692" s="1"/>
      <c r="E692" s="1"/>
      <c r="F692" s="1"/>
      <c r="G692" s="1"/>
      <c r="H692" s="25"/>
    </row>
    <row r="693" spans="1:8" ht="12.75" customHeight="1" x14ac:dyDescent="0.25">
      <c r="A693" s="10"/>
      <c r="B693" s="10"/>
      <c r="C693" s="1"/>
      <c r="D693" s="1"/>
      <c r="E693" s="1"/>
      <c r="F693" s="1"/>
      <c r="G693" s="1"/>
      <c r="H693" s="25"/>
    </row>
    <row r="694" spans="1:8" ht="12.75" customHeight="1" x14ac:dyDescent="0.25">
      <c r="A694" s="10"/>
      <c r="B694" s="10"/>
      <c r="C694" s="1"/>
      <c r="D694" s="1"/>
      <c r="E694" s="1"/>
      <c r="F694" s="1"/>
      <c r="G694" s="1"/>
      <c r="H694" s="25"/>
    </row>
    <row r="695" spans="1:8" ht="12.75" customHeight="1" x14ac:dyDescent="0.25">
      <c r="A695" s="10"/>
      <c r="B695" s="10"/>
      <c r="C695" s="1"/>
      <c r="D695" s="1"/>
      <c r="E695" s="1"/>
      <c r="F695" s="1"/>
      <c r="G695" s="1"/>
      <c r="H695" s="25"/>
    </row>
    <row r="696" spans="1:8" ht="12.75" customHeight="1" x14ac:dyDescent="0.25">
      <c r="A696" s="10"/>
      <c r="B696" s="10"/>
      <c r="C696" s="1"/>
      <c r="D696" s="1"/>
      <c r="E696" s="1"/>
      <c r="F696" s="1"/>
      <c r="G696" s="1"/>
      <c r="H696" s="25"/>
    </row>
    <row r="697" spans="1:8" ht="12.75" customHeight="1" x14ac:dyDescent="0.25">
      <c r="A697" s="10"/>
      <c r="B697" s="10"/>
      <c r="C697" s="1"/>
      <c r="D697" s="1"/>
      <c r="E697" s="1"/>
      <c r="F697" s="1"/>
      <c r="G697" s="1"/>
      <c r="H697" s="25"/>
    </row>
    <row r="698" spans="1:8" ht="12.75" customHeight="1" x14ac:dyDescent="0.25">
      <c r="A698" s="10"/>
      <c r="B698" s="10"/>
      <c r="C698" s="1"/>
      <c r="D698" s="1"/>
      <c r="E698" s="1"/>
      <c r="F698" s="1"/>
      <c r="G698" s="1"/>
      <c r="H698" s="25"/>
    </row>
    <row r="699" spans="1:8" ht="12.75" customHeight="1" x14ac:dyDescent="0.25">
      <c r="A699" s="10"/>
      <c r="B699" s="10"/>
      <c r="C699" s="1"/>
      <c r="D699" s="1"/>
      <c r="E699" s="1"/>
      <c r="F699" s="1"/>
      <c r="G699" s="1"/>
      <c r="H699" s="25"/>
    </row>
    <row r="700" spans="1:8" ht="12.75" customHeight="1" x14ac:dyDescent="0.25">
      <c r="A700" s="10"/>
      <c r="B700" s="10"/>
      <c r="C700" s="1"/>
      <c r="D700" s="1"/>
      <c r="E700" s="1"/>
      <c r="F700" s="1"/>
      <c r="G700" s="1"/>
      <c r="H700" s="25"/>
    </row>
    <row r="701" spans="1:8" ht="12.75" customHeight="1" x14ac:dyDescent="0.25">
      <c r="A701" s="10"/>
      <c r="B701" s="10"/>
      <c r="C701" s="1"/>
      <c r="D701" s="1"/>
      <c r="E701" s="1"/>
      <c r="F701" s="1"/>
      <c r="G701" s="1"/>
      <c r="H701" s="25"/>
    </row>
    <row r="702" spans="1:8" ht="12.75" customHeight="1" x14ac:dyDescent="0.25">
      <c r="A702" s="10"/>
      <c r="B702" s="10"/>
      <c r="C702" s="1"/>
      <c r="D702" s="1"/>
      <c r="E702" s="1"/>
      <c r="F702" s="1"/>
      <c r="G702" s="1"/>
      <c r="H702" s="25"/>
    </row>
    <row r="703" spans="1:8" ht="12.75" customHeight="1" x14ac:dyDescent="0.25">
      <c r="A703" s="10"/>
      <c r="B703" s="10"/>
      <c r="C703" s="1"/>
      <c r="D703" s="1"/>
      <c r="E703" s="1"/>
      <c r="F703" s="1"/>
      <c r="G703" s="1"/>
      <c r="H703" s="25"/>
    </row>
    <row r="704" spans="1:8" ht="12.75" customHeight="1" x14ac:dyDescent="0.25">
      <c r="A704" s="10"/>
      <c r="B704" s="10"/>
      <c r="C704" s="1"/>
      <c r="D704" s="1"/>
      <c r="E704" s="1"/>
      <c r="F704" s="1"/>
      <c r="G704" s="1"/>
      <c r="H704" s="25"/>
    </row>
    <row r="705" spans="1:8" ht="12.75" customHeight="1" x14ac:dyDescent="0.25">
      <c r="A705" s="10"/>
      <c r="B705" s="10"/>
      <c r="C705" s="1"/>
      <c r="D705" s="1"/>
      <c r="E705" s="1"/>
      <c r="F705" s="1"/>
      <c r="G705" s="1"/>
      <c r="H705" s="25"/>
    </row>
    <row r="706" spans="1:8" ht="12.75" customHeight="1" x14ac:dyDescent="0.25">
      <c r="A706" s="10"/>
      <c r="B706" s="10"/>
      <c r="C706" s="1"/>
      <c r="D706" s="1"/>
      <c r="E706" s="1"/>
      <c r="F706" s="1"/>
      <c r="G706" s="1"/>
      <c r="H706" s="25"/>
    </row>
    <row r="707" spans="1:8" ht="12.75" customHeight="1" x14ac:dyDescent="0.25">
      <c r="A707" s="10"/>
      <c r="B707" s="10"/>
      <c r="C707" s="1"/>
      <c r="D707" s="1"/>
      <c r="E707" s="1"/>
      <c r="F707" s="1"/>
      <c r="G707" s="1"/>
      <c r="H707" s="25"/>
    </row>
    <row r="708" spans="1:8" ht="12.75" customHeight="1" x14ac:dyDescent="0.25">
      <c r="A708" s="10"/>
      <c r="B708" s="10"/>
      <c r="C708" s="1"/>
      <c r="D708" s="1"/>
      <c r="E708" s="1"/>
      <c r="F708" s="1"/>
      <c r="G708" s="1"/>
      <c r="H708" s="25"/>
    </row>
    <row r="709" spans="1:8" ht="12.75" customHeight="1" x14ac:dyDescent="0.25">
      <c r="A709" s="10"/>
      <c r="B709" s="10"/>
      <c r="C709" s="1"/>
      <c r="D709" s="1"/>
      <c r="E709" s="1"/>
      <c r="F709" s="1"/>
      <c r="G709" s="1"/>
      <c r="H709" s="25"/>
    </row>
    <row r="710" spans="1:8" ht="12.75" customHeight="1" x14ac:dyDescent="0.25">
      <c r="A710" s="10"/>
      <c r="B710" s="10"/>
      <c r="C710" s="1"/>
      <c r="D710" s="1"/>
      <c r="E710" s="1"/>
      <c r="F710" s="1"/>
      <c r="G710" s="1"/>
      <c r="H710" s="25"/>
    </row>
    <row r="711" spans="1:8" ht="12.75" customHeight="1" x14ac:dyDescent="0.25">
      <c r="A711" s="10"/>
      <c r="B711" s="10"/>
      <c r="C711" s="1"/>
      <c r="D711" s="1"/>
      <c r="E711" s="1"/>
      <c r="F711" s="1"/>
      <c r="G711" s="1"/>
      <c r="H711" s="25"/>
    </row>
    <row r="712" spans="1:8" ht="12.75" customHeight="1" x14ac:dyDescent="0.25">
      <c r="A712" s="10"/>
      <c r="B712" s="10"/>
      <c r="C712" s="1"/>
      <c r="D712" s="1"/>
      <c r="E712" s="1"/>
      <c r="F712" s="1"/>
      <c r="G712" s="1"/>
      <c r="H712" s="25"/>
    </row>
    <row r="713" spans="1:8" ht="12.75" customHeight="1" x14ac:dyDescent="0.25">
      <c r="A713" s="10"/>
      <c r="B713" s="10"/>
      <c r="C713" s="1"/>
      <c r="D713" s="1"/>
      <c r="E713" s="1"/>
      <c r="F713" s="1"/>
      <c r="G713" s="1"/>
      <c r="H713" s="25"/>
    </row>
    <row r="714" spans="1:8" ht="12.75" customHeight="1" x14ac:dyDescent="0.25">
      <c r="A714" s="10"/>
      <c r="B714" s="10"/>
      <c r="C714" s="1"/>
      <c r="D714" s="1"/>
      <c r="E714" s="1"/>
      <c r="F714" s="1"/>
      <c r="G714" s="1"/>
      <c r="H714" s="25"/>
    </row>
    <row r="715" spans="1:8" ht="12.75" customHeight="1" x14ac:dyDescent="0.25">
      <c r="A715" s="10"/>
      <c r="B715" s="10"/>
      <c r="C715" s="1"/>
      <c r="D715" s="1"/>
      <c r="E715" s="1"/>
      <c r="F715" s="1"/>
      <c r="G715" s="1"/>
      <c r="H715" s="25"/>
    </row>
    <row r="716" spans="1:8" ht="12.75" customHeight="1" x14ac:dyDescent="0.25">
      <c r="A716" s="10"/>
      <c r="B716" s="10"/>
      <c r="C716" s="1"/>
      <c r="D716" s="1"/>
      <c r="E716" s="1"/>
      <c r="F716" s="1"/>
      <c r="G716" s="1"/>
      <c r="H716" s="25"/>
    </row>
    <row r="717" spans="1:8" ht="12.75" customHeight="1" x14ac:dyDescent="0.25">
      <c r="A717" s="10"/>
      <c r="B717" s="10"/>
      <c r="C717" s="1"/>
      <c r="D717" s="1"/>
      <c r="E717" s="1"/>
      <c r="F717" s="1"/>
      <c r="G717" s="1"/>
      <c r="H717" s="25"/>
    </row>
    <row r="718" spans="1:8" ht="12.75" customHeight="1" x14ac:dyDescent="0.25">
      <c r="A718" s="10"/>
      <c r="B718" s="10"/>
      <c r="C718" s="1"/>
      <c r="D718" s="1"/>
      <c r="E718" s="1"/>
      <c r="F718" s="1"/>
      <c r="G718" s="1"/>
      <c r="H718" s="25"/>
    </row>
    <row r="719" spans="1:8" ht="12.75" customHeight="1" x14ac:dyDescent="0.25">
      <c r="A719" s="10"/>
      <c r="B719" s="10"/>
      <c r="C719" s="1"/>
      <c r="D719" s="1"/>
      <c r="E719" s="1"/>
      <c r="F719" s="1"/>
      <c r="G719" s="1"/>
      <c r="H719" s="25"/>
    </row>
    <row r="720" spans="1:8" ht="12.75" customHeight="1" x14ac:dyDescent="0.25">
      <c r="A720" s="10"/>
      <c r="B720" s="10"/>
      <c r="C720" s="1"/>
      <c r="D720" s="1"/>
      <c r="E720" s="1"/>
      <c r="F720" s="1"/>
      <c r="G720" s="1"/>
      <c r="H720" s="25"/>
    </row>
    <row r="721" spans="1:8" ht="12.75" customHeight="1" x14ac:dyDescent="0.25">
      <c r="A721" s="10"/>
      <c r="B721" s="10"/>
      <c r="C721" s="1"/>
      <c r="D721" s="1"/>
      <c r="E721" s="1"/>
      <c r="F721" s="1"/>
      <c r="G721" s="1"/>
      <c r="H721" s="25"/>
    </row>
    <row r="722" spans="1:8" ht="12.75" customHeight="1" x14ac:dyDescent="0.25">
      <c r="A722" s="10"/>
      <c r="B722" s="10"/>
      <c r="C722" s="1"/>
      <c r="D722" s="1"/>
      <c r="E722" s="1"/>
      <c r="F722" s="1"/>
      <c r="G722" s="1"/>
      <c r="H722" s="25"/>
    </row>
    <row r="723" spans="1:8" ht="12.75" customHeight="1" x14ac:dyDescent="0.25">
      <c r="A723" s="10"/>
      <c r="B723" s="10"/>
      <c r="C723" s="1"/>
      <c r="D723" s="1"/>
      <c r="E723" s="1"/>
      <c r="F723" s="1"/>
      <c r="G723" s="1"/>
      <c r="H723" s="25"/>
    </row>
    <row r="724" spans="1:8" ht="12.75" customHeight="1" x14ac:dyDescent="0.25">
      <c r="A724" s="10"/>
      <c r="B724" s="10"/>
      <c r="C724" s="1"/>
      <c r="D724" s="1"/>
      <c r="E724" s="1"/>
      <c r="F724" s="1"/>
      <c r="G724" s="1"/>
      <c r="H724" s="25"/>
    </row>
    <row r="725" spans="1:8" ht="12.75" customHeight="1" x14ac:dyDescent="0.25">
      <c r="A725" s="10"/>
      <c r="B725" s="10"/>
      <c r="C725" s="1"/>
      <c r="D725" s="1"/>
      <c r="E725" s="1"/>
      <c r="F725" s="1"/>
      <c r="G725" s="1"/>
      <c r="H725" s="25"/>
    </row>
    <row r="726" spans="1:8" ht="12.75" customHeight="1" x14ac:dyDescent="0.25">
      <c r="A726" s="10"/>
      <c r="B726" s="10"/>
      <c r="C726" s="1"/>
      <c r="D726" s="1"/>
      <c r="E726" s="1"/>
      <c r="F726" s="1"/>
      <c r="G726" s="1"/>
      <c r="H726" s="25"/>
    </row>
    <row r="727" spans="1:8" ht="12.75" customHeight="1" x14ac:dyDescent="0.25">
      <c r="A727" s="10"/>
      <c r="B727" s="10"/>
      <c r="C727" s="1"/>
      <c r="D727" s="1"/>
      <c r="E727" s="1"/>
      <c r="F727" s="1"/>
      <c r="G727" s="1"/>
      <c r="H727" s="25"/>
    </row>
    <row r="728" spans="1:8" ht="12.75" customHeight="1" x14ac:dyDescent="0.25">
      <c r="A728" s="10"/>
      <c r="B728" s="10"/>
      <c r="C728" s="1"/>
      <c r="D728" s="1"/>
      <c r="E728" s="1"/>
      <c r="F728" s="1"/>
      <c r="G728" s="1"/>
      <c r="H728" s="25"/>
    </row>
    <row r="729" spans="1:8" ht="12.75" customHeight="1" x14ac:dyDescent="0.25">
      <c r="A729" s="10"/>
      <c r="B729" s="10"/>
      <c r="C729" s="1"/>
      <c r="D729" s="1"/>
      <c r="E729" s="1"/>
      <c r="F729" s="1"/>
      <c r="G729" s="1"/>
      <c r="H729" s="25"/>
    </row>
    <row r="730" spans="1:8" ht="12.75" customHeight="1" x14ac:dyDescent="0.25">
      <c r="A730" s="10"/>
      <c r="B730" s="10"/>
      <c r="C730" s="1"/>
      <c r="D730" s="1"/>
      <c r="E730" s="1"/>
      <c r="F730" s="1"/>
      <c r="G730" s="1"/>
      <c r="H730" s="25"/>
    </row>
    <row r="731" spans="1:8" ht="12.75" customHeight="1" x14ac:dyDescent="0.25">
      <c r="A731" s="10"/>
      <c r="B731" s="10"/>
      <c r="C731" s="1"/>
      <c r="D731" s="1"/>
      <c r="E731" s="1"/>
      <c r="F731" s="1"/>
      <c r="G731" s="1"/>
      <c r="H731" s="25"/>
    </row>
    <row r="732" spans="1:8" ht="12.75" customHeight="1" x14ac:dyDescent="0.25">
      <c r="A732" s="10"/>
      <c r="B732" s="10"/>
      <c r="C732" s="1"/>
      <c r="D732" s="1"/>
      <c r="E732" s="1"/>
      <c r="F732" s="1"/>
      <c r="G732" s="1"/>
      <c r="H732" s="25"/>
    </row>
    <row r="733" spans="1:8" ht="12.75" customHeight="1" x14ac:dyDescent="0.25">
      <c r="A733" s="10"/>
      <c r="B733" s="10"/>
      <c r="C733" s="1"/>
      <c r="D733" s="1"/>
      <c r="E733" s="1"/>
      <c r="F733" s="1"/>
      <c r="G733" s="1"/>
      <c r="H733" s="25"/>
    </row>
    <row r="734" spans="1:8" ht="12.75" customHeight="1" x14ac:dyDescent="0.25">
      <c r="A734" s="10"/>
      <c r="B734" s="10"/>
      <c r="C734" s="1"/>
      <c r="D734" s="1"/>
      <c r="E734" s="1"/>
      <c r="F734" s="1"/>
      <c r="G734" s="1"/>
      <c r="H734" s="25"/>
    </row>
    <row r="735" spans="1:8" ht="12.75" customHeight="1" x14ac:dyDescent="0.25">
      <c r="A735" s="10"/>
      <c r="B735" s="10"/>
      <c r="C735" s="1"/>
      <c r="D735" s="1"/>
      <c r="E735" s="1"/>
      <c r="F735" s="1"/>
      <c r="G735" s="1"/>
      <c r="H735" s="25"/>
    </row>
    <row r="736" spans="1:8" ht="12.75" customHeight="1" x14ac:dyDescent="0.25">
      <c r="A736" s="10"/>
      <c r="B736" s="10"/>
      <c r="C736" s="1"/>
      <c r="D736" s="1"/>
      <c r="E736" s="1"/>
      <c r="F736" s="1"/>
      <c r="G736" s="1"/>
      <c r="H736" s="25"/>
    </row>
    <row r="737" spans="1:8" ht="12.75" customHeight="1" x14ac:dyDescent="0.25">
      <c r="A737" s="10"/>
      <c r="B737" s="10"/>
      <c r="C737" s="1"/>
      <c r="D737" s="1"/>
      <c r="E737" s="1"/>
      <c r="F737" s="1"/>
      <c r="G737" s="1"/>
      <c r="H737" s="25"/>
    </row>
    <row r="738" spans="1:8" ht="12.75" customHeight="1" x14ac:dyDescent="0.25">
      <c r="A738" s="10"/>
      <c r="B738" s="10"/>
      <c r="C738" s="1"/>
      <c r="D738" s="1"/>
      <c r="E738" s="1"/>
      <c r="F738" s="1"/>
      <c r="G738" s="1"/>
      <c r="H738" s="25"/>
    </row>
    <row r="739" spans="1:8" ht="12.75" customHeight="1" x14ac:dyDescent="0.25">
      <c r="A739" s="10"/>
      <c r="B739" s="10"/>
      <c r="C739" s="1"/>
      <c r="D739" s="1"/>
      <c r="E739" s="1"/>
      <c r="F739" s="1"/>
      <c r="G739" s="1"/>
      <c r="H739" s="25"/>
    </row>
    <row r="740" spans="1:8" ht="12.75" customHeight="1" x14ac:dyDescent="0.25">
      <c r="A740" s="10"/>
      <c r="B740" s="10"/>
      <c r="C740" s="1"/>
      <c r="D740" s="1"/>
      <c r="E740" s="1"/>
      <c r="F740" s="1"/>
      <c r="G740" s="1"/>
      <c r="H740" s="25"/>
    </row>
    <row r="741" spans="1:8" ht="12.75" customHeight="1" x14ac:dyDescent="0.25">
      <c r="A741" s="10"/>
      <c r="B741" s="10"/>
      <c r="C741" s="1"/>
      <c r="D741" s="1"/>
      <c r="E741" s="1"/>
      <c r="F741" s="1"/>
      <c r="G741" s="1"/>
      <c r="H741" s="25"/>
    </row>
    <row r="742" spans="1:8" ht="12.75" customHeight="1" x14ac:dyDescent="0.25">
      <c r="A742" s="10"/>
      <c r="B742" s="10"/>
      <c r="C742" s="1"/>
      <c r="D742" s="1"/>
      <c r="E742" s="1"/>
      <c r="F742" s="1"/>
      <c r="G742" s="1"/>
      <c r="H742" s="25"/>
    </row>
    <row r="743" spans="1:8" ht="12.75" customHeight="1" x14ac:dyDescent="0.25">
      <c r="A743" s="10"/>
      <c r="B743" s="10"/>
      <c r="C743" s="1"/>
      <c r="D743" s="1"/>
      <c r="E743" s="1"/>
      <c r="F743" s="1"/>
      <c r="G743" s="1"/>
      <c r="H743" s="25"/>
    </row>
    <row r="744" spans="1:8" ht="12.75" customHeight="1" x14ac:dyDescent="0.25">
      <c r="A744" s="10"/>
      <c r="B744" s="10"/>
      <c r="C744" s="1"/>
      <c r="D744" s="1"/>
      <c r="E744" s="1"/>
      <c r="F744" s="1"/>
      <c r="G744" s="1"/>
      <c r="H744" s="25"/>
    </row>
    <row r="745" spans="1:8" ht="12.75" customHeight="1" x14ac:dyDescent="0.25">
      <c r="A745" s="10"/>
      <c r="B745" s="10"/>
      <c r="C745" s="1"/>
      <c r="D745" s="1"/>
      <c r="E745" s="1"/>
      <c r="F745" s="1"/>
      <c r="G745" s="1"/>
      <c r="H745" s="25"/>
    </row>
    <row r="746" spans="1:8" ht="12.75" customHeight="1" x14ac:dyDescent="0.25">
      <c r="A746" s="10"/>
      <c r="B746" s="10"/>
      <c r="C746" s="1"/>
      <c r="D746" s="1"/>
      <c r="E746" s="1"/>
      <c r="F746" s="1"/>
      <c r="G746" s="1"/>
      <c r="H746" s="25"/>
    </row>
    <row r="747" spans="1:8" ht="12.75" customHeight="1" x14ac:dyDescent="0.25">
      <c r="A747" s="10"/>
      <c r="B747" s="10"/>
      <c r="C747" s="1"/>
      <c r="D747" s="1"/>
      <c r="E747" s="1"/>
      <c r="F747" s="1"/>
      <c r="G747" s="1"/>
      <c r="H747" s="25"/>
    </row>
    <row r="748" spans="1:8" ht="12.75" customHeight="1" x14ac:dyDescent="0.25">
      <c r="A748" s="10"/>
      <c r="B748" s="10"/>
      <c r="C748" s="1"/>
      <c r="D748" s="1"/>
      <c r="E748" s="1"/>
      <c r="F748" s="1"/>
      <c r="G748" s="1"/>
      <c r="H748" s="25"/>
    </row>
    <row r="749" spans="1:8" ht="12.75" customHeight="1" x14ac:dyDescent="0.25">
      <c r="A749" s="10"/>
      <c r="B749" s="10"/>
      <c r="C749" s="1"/>
      <c r="D749" s="1"/>
      <c r="E749" s="1"/>
      <c r="F749" s="1"/>
      <c r="G749" s="1"/>
      <c r="H749" s="25"/>
    </row>
    <row r="750" spans="1:8" ht="12.75" customHeight="1" x14ac:dyDescent="0.25">
      <c r="A750" s="10"/>
      <c r="B750" s="10"/>
      <c r="C750" s="1"/>
      <c r="D750" s="1"/>
      <c r="E750" s="1"/>
      <c r="F750" s="1"/>
      <c r="G750" s="1"/>
      <c r="H750" s="25"/>
    </row>
    <row r="751" spans="1:8" ht="12.75" customHeight="1" x14ac:dyDescent="0.25">
      <c r="A751" s="10"/>
      <c r="B751" s="10"/>
      <c r="C751" s="1"/>
      <c r="D751" s="1"/>
      <c r="E751" s="1"/>
      <c r="F751" s="1"/>
      <c r="G751" s="1"/>
      <c r="H751" s="25"/>
    </row>
    <row r="752" spans="1:8" ht="12.75" customHeight="1" x14ac:dyDescent="0.25">
      <c r="A752" s="10"/>
      <c r="B752" s="10"/>
      <c r="C752" s="1"/>
      <c r="D752" s="1"/>
      <c r="E752" s="1"/>
      <c r="F752" s="1"/>
      <c r="G752" s="1"/>
      <c r="H752" s="25"/>
    </row>
    <row r="753" spans="1:8" ht="12.75" customHeight="1" x14ac:dyDescent="0.25">
      <c r="A753" s="10"/>
      <c r="B753" s="10"/>
      <c r="C753" s="1"/>
      <c r="D753" s="1"/>
      <c r="E753" s="1"/>
      <c r="F753" s="1"/>
      <c r="G753" s="1"/>
      <c r="H753" s="25"/>
    </row>
    <row r="754" spans="1:8" ht="12.75" customHeight="1" x14ac:dyDescent="0.25">
      <c r="A754" s="10"/>
      <c r="B754" s="10"/>
      <c r="C754" s="1"/>
      <c r="D754" s="1"/>
      <c r="E754" s="1"/>
      <c r="F754" s="1"/>
      <c r="G754" s="1"/>
      <c r="H754" s="25"/>
    </row>
    <row r="755" spans="1:8" ht="12.75" customHeight="1" x14ac:dyDescent="0.25">
      <c r="A755" s="10"/>
      <c r="B755" s="10"/>
      <c r="C755" s="1"/>
      <c r="D755" s="1"/>
      <c r="E755" s="1"/>
      <c r="F755" s="1"/>
      <c r="G755" s="1"/>
      <c r="H755" s="25"/>
    </row>
    <row r="756" spans="1:8" ht="12.75" customHeight="1" x14ac:dyDescent="0.25">
      <c r="A756" s="10"/>
      <c r="B756" s="10"/>
      <c r="C756" s="1"/>
      <c r="D756" s="1"/>
      <c r="E756" s="1"/>
      <c r="F756" s="1"/>
      <c r="G756" s="1"/>
      <c r="H756" s="25"/>
    </row>
    <row r="757" spans="1:8" ht="12.75" customHeight="1" x14ac:dyDescent="0.25">
      <c r="A757" s="10"/>
      <c r="B757" s="10"/>
      <c r="C757" s="1"/>
      <c r="D757" s="1"/>
      <c r="E757" s="1"/>
      <c r="F757" s="1"/>
      <c r="G757" s="1"/>
      <c r="H757" s="25"/>
    </row>
    <row r="758" spans="1:8" ht="12.75" customHeight="1" x14ac:dyDescent="0.25">
      <c r="A758" s="10"/>
      <c r="B758" s="10"/>
      <c r="C758" s="1"/>
      <c r="D758" s="1"/>
      <c r="E758" s="1"/>
      <c r="F758" s="1"/>
      <c r="G758" s="1"/>
      <c r="H758" s="25"/>
    </row>
    <row r="759" spans="1:8" ht="12.75" customHeight="1" x14ac:dyDescent="0.25">
      <c r="A759" s="10"/>
      <c r="B759" s="10"/>
      <c r="C759" s="1"/>
      <c r="D759" s="1"/>
      <c r="E759" s="1"/>
      <c r="F759" s="1"/>
      <c r="G759" s="1"/>
      <c r="H759" s="25"/>
    </row>
    <row r="760" spans="1:8" ht="12.75" customHeight="1" x14ac:dyDescent="0.25">
      <c r="A760" s="10"/>
      <c r="B760" s="10"/>
      <c r="C760" s="1"/>
      <c r="D760" s="1"/>
      <c r="E760" s="1"/>
      <c r="F760" s="1"/>
      <c r="G760" s="1"/>
      <c r="H760" s="25"/>
    </row>
    <row r="761" spans="1:8" ht="12.75" customHeight="1" x14ac:dyDescent="0.25">
      <c r="A761" s="10"/>
      <c r="B761" s="10"/>
      <c r="C761" s="1"/>
      <c r="D761" s="1"/>
      <c r="E761" s="1"/>
      <c r="F761" s="1"/>
      <c r="G761" s="1"/>
      <c r="H761" s="25"/>
    </row>
    <row r="762" spans="1:8" ht="12.75" customHeight="1" x14ac:dyDescent="0.25">
      <c r="A762" s="10"/>
      <c r="B762" s="10"/>
      <c r="C762" s="1"/>
      <c r="D762" s="1"/>
      <c r="E762" s="1"/>
      <c r="F762" s="1"/>
      <c r="G762" s="1"/>
      <c r="H762" s="25"/>
    </row>
    <row r="763" spans="1:8" ht="12.75" customHeight="1" x14ac:dyDescent="0.25">
      <c r="A763" s="10"/>
      <c r="B763" s="10"/>
      <c r="C763" s="1"/>
      <c r="D763" s="1"/>
      <c r="E763" s="1"/>
      <c r="F763" s="1"/>
      <c r="G763" s="1"/>
      <c r="H763" s="25"/>
    </row>
    <row r="764" spans="1:8" ht="12.75" customHeight="1" x14ac:dyDescent="0.25">
      <c r="A764" s="10"/>
      <c r="B764" s="10"/>
      <c r="C764" s="1"/>
      <c r="D764" s="1"/>
      <c r="E764" s="1"/>
      <c r="F764" s="1"/>
      <c r="G764" s="1"/>
      <c r="H764" s="25"/>
    </row>
    <row r="765" spans="1:8" ht="12.75" customHeight="1" x14ac:dyDescent="0.25">
      <c r="A765" s="10"/>
      <c r="B765" s="10"/>
      <c r="C765" s="1"/>
      <c r="D765" s="1"/>
      <c r="E765" s="1"/>
      <c r="F765" s="1"/>
      <c r="G765" s="1"/>
      <c r="H765" s="25"/>
    </row>
    <row r="766" spans="1:8" ht="12.75" customHeight="1" x14ac:dyDescent="0.25">
      <c r="A766" s="10"/>
      <c r="B766" s="10"/>
      <c r="C766" s="1"/>
      <c r="D766" s="1"/>
      <c r="E766" s="1"/>
      <c r="F766" s="1"/>
      <c r="G766" s="1"/>
      <c r="H766" s="25"/>
    </row>
    <row r="767" spans="1:8" ht="12.75" customHeight="1" x14ac:dyDescent="0.25">
      <c r="A767" s="10"/>
      <c r="B767" s="10"/>
      <c r="C767" s="1"/>
      <c r="D767" s="1"/>
      <c r="E767" s="1"/>
      <c r="F767" s="1"/>
      <c r="G767" s="1"/>
      <c r="H767" s="25"/>
    </row>
    <row r="768" spans="1:8" ht="12.75" customHeight="1" x14ac:dyDescent="0.25">
      <c r="A768" s="10"/>
      <c r="B768" s="10"/>
      <c r="C768" s="1"/>
      <c r="D768" s="1"/>
      <c r="E768" s="1"/>
      <c r="F768" s="1"/>
      <c r="G768" s="1"/>
      <c r="H768" s="25"/>
    </row>
    <row r="769" spans="1:8" ht="12.75" customHeight="1" x14ac:dyDescent="0.25">
      <c r="A769" s="10"/>
      <c r="B769" s="10"/>
      <c r="C769" s="1"/>
      <c r="D769" s="1"/>
      <c r="E769" s="1"/>
      <c r="F769" s="1"/>
      <c r="G769" s="1"/>
      <c r="H769" s="25"/>
    </row>
    <row r="770" spans="1:8" ht="12.75" customHeight="1" x14ac:dyDescent="0.25">
      <c r="A770" s="10"/>
      <c r="B770" s="10"/>
      <c r="C770" s="1"/>
      <c r="D770" s="1"/>
      <c r="E770" s="1"/>
      <c r="F770" s="1"/>
      <c r="G770" s="1"/>
      <c r="H770" s="25"/>
    </row>
    <row r="771" spans="1:8" ht="12.75" customHeight="1" x14ac:dyDescent="0.25">
      <c r="A771" s="10"/>
      <c r="B771" s="10"/>
      <c r="C771" s="1"/>
      <c r="D771" s="1"/>
      <c r="E771" s="1"/>
      <c r="F771" s="1"/>
      <c r="G771" s="1"/>
      <c r="H771" s="25"/>
    </row>
    <row r="772" spans="1:8" ht="12.75" customHeight="1" x14ac:dyDescent="0.25">
      <c r="A772" s="10"/>
      <c r="B772" s="10"/>
      <c r="C772" s="1"/>
      <c r="D772" s="1"/>
      <c r="E772" s="1"/>
      <c r="F772" s="1"/>
      <c r="G772" s="1"/>
      <c r="H772" s="25"/>
    </row>
    <row r="773" spans="1:8" ht="12.75" customHeight="1" x14ac:dyDescent="0.25">
      <c r="A773" s="10"/>
      <c r="B773" s="10"/>
      <c r="C773" s="1"/>
      <c r="D773" s="1"/>
      <c r="E773" s="1"/>
      <c r="F773" s="1"/>
      <c r="G773" s="1"/>
      <c r="H773" s="25"/>
    </row>
    <row r="774" spans="1:8" ht="12.75" customHeight="1" x14ac:dyDescent="0.25">
      <c r="A774" s="10"/>
      <c r="B774" s="10"/>
      <c r="C774" s="1"/>
      <c r="D774" s="1"/>
      <c r="E774" s="1"/>
      <c r="F774" s="1"/>
      <c r="G774" s="1"/>
      <c r="H774" s="25"/>
    </row>
    <row r="775" spans="1:8" ht="12.75" customHeight="1" x14ac:dyDescent="0.25">
      <c r="A775" s="10"/>
      <c r="B775" s="10"/>
      <c r="C775" s="1"/>
      <c r="D775" s="1"/>
      <c r="E775" s="1"/>
      <c r="F775" s="1"/>
      <c r="G775" s="1"/>
      <c r="H775" s="25"/>
    </row>
    <row r="776" spans="1:8" ht="12.75" customHeight="1" x14ac:dyDescent="0.25">
      <c r="A776" s="10"/>
      <c r="B776" s="10"/>
      <c r="C776" s="1"/>
      <c r="D776" s="1"/>
      <c r="E776" s="1"/>
      <c r="F776" s="1"/>
      <c r="G776" s="1"/>
      <c r="H776" s="25"/>
    </row>
    <row r="777" spans="1:8" ht="12.75" customHeight="1" x14ac:dyDescent="0.25">
      <c r="A777" s="10"/>
      <c r="B777" s="10"/>
      <c r="C777" s="1"/>
      <c r="D777" s="1"/>
      <c r="E777" s="1"/>
      <c r="F777" s="1"/>
      <c r="G777" s="1"/>
      <c r="H777" s="25"/>
    </row>
    <row r="778" spans="1:8" ht="12.75" customHeight="1" x14ac:dyDescent="0.25">
      <c r="A778" s="10"/>
      <c r="B778" s="10"/>
      <c r="C778" s="1"/>
      <c r="D778" s="1"/>
      <c r="E778" s="1"/>
      <c r="F778" s="1"/>
      <c r="G778" s="1"/>
      <c r="H778" s="25"/>
    </row>
    <row r="779" spans="1:8" ht="12.75" customHeight="1" x14ac:dyDescent="0.25">
      <c r="A779" s="10"/>
      <c r="B779" s="10"/>
      <c r="C779" s="1"/>
      <c r="D779" s="1"/>
      <c r="E779" s="1"/>
      <c r="F779" s="1"/>
      <c r="G779" s="1"/>
      <c r="H779" s="25"/>
    </row>
    <row r="780" spans="1:8" ht="12.75" customHeight="1" x14ac:dyDescent="0.25">
      <c r="A780" s="10"/>
      <c r="B780" s="10"/>
      <c r="C780" s="1"/>
      <c r="D780" s="1"/>
      <c r="E780" s="1"/>
      <c r="F780" s="1"/>
      <c r="G780" s="1"/>
      <c r="H780" s="25"/>
    </row>
    <row r="781" spans="1:8" ht="12.75" customHeight="1" x14ac:dyDescent="0.25">
      <c r="A781" s="10"/>
      <c r="B781" s="10"/>
      <c r="C781" s="1"/>
      <c r="D781" s="1"/>
      <c r="E781" s="1"/>
      <c r="F781" s="1"/>
      <c r="G781" s="1"/>
      <c r="H781" s="25"/>
    </row>
    <row r="782" spans="1:8" ht="12.75" customHeight="1" x14ac:dyDescent="0.25">
      <c r="A782" s="10"/>
      <c r="B782" s="10"/>
      <c r="C782" s="1"/>
      <c r="D782" s="1"/>
      <c r="E782" s="1"/>
      <c r="F782" s="1"/>
      <c r="G782" s="1"/>
      <c r="H782" s="25"/>
    </row>
    <row r="783" spans="1:8" ht="12.75" customHeight="1" x14ac:dyDescent="0.25">
      <c r="A783" s="10"/>
      <c r="B783" s="10"/>
      <c r="C783" s="1"/>
      <c r="D783" s="1"/>
      <c r="E783" s="1"/>
      <c r="F783" s="1"/>
      <c r="G783" s="1"/>
      <c r="H783" s="25"/>
    </row>
    <row r="784" spans="1:8" ht="12.75" customHeight="1" x14ac:dyDescent="0.25">
      <c r="A784" s="10"/>
      <c r="B784" s="10"/>
      <c r="C784" s="1"/>
      <c r="D784" s="1"/>
      <c r="E784" s="1"/>
      <c r="F784" s="1"/>
      <c r="G784" s="1"/>
      <c r="H784" s="25"/>
    </row>
    <row r="785" spans="1:8" ht="12.75" customHeight="1" x14ac:dyDescent="0.25">
      <c r="A785" s="10"/>
      <c r="B785" s="10"/>
      <c r="C785" s="1"/>
      <c r="D785" s="1"/>
      <c r="E785" s="1"/>
      <c r="F785" s="1"/>
      <c r="G785" s="1"/>
      <c r="H785" s="25"/>
    </row>
    <row r="786" spans="1:8" ht="12.75" customHeight="1" x14ac:dyDescent="0.25">
      <c r="A786" s="10"/>
      <c r="B786" s="10"/>
      <c r="C786" s="1"/>
      <c r="D786" s="1"/>
      <c r="E786" s="1"/>
      <c r="F786" s="1"/>
      <c r="G786" s="1"/>
      <c r="H786" s="25"/>
    </row>
    <row r="787" spans="1:8" ht="12.75" customHeight="1" x14ac:dyDescent="0.25">
      <c r="A787" s="10"/>
      <c r="B787" s="10"/>
      <c r="C787" s="1"/>
      <c r="D787" s="1"/>
      <c r="E787" s="1"/>
      <c r="F787" s="1"/>
      <c r="G787" s="1"/>
      <c r="H787" s="25"/>
    </row>
    <row r="788" spans="1:8" ht="12.75" customHeight="1" x14ac:dyDescent="0.25">
      <c r="A788" s="10"/>
      <c r="B788" s="10"/>
      <c r="C788" s="1"/>
      <c r="D788" s="1"/>
      <c r="E788" s="1"/>
      <c r="F788" s="1"/>
      <c r="G788" s="1"/>
      <c r="H788" s="25"/>
    </row>
    <row r="789" spans="1:8" ht="12.75" customHeight="1" x14ac:dyDescent="0.25">
      <c r="A789" s="10"/>
      <c r="B789" s="10"/>
      <c r="C789" s="1"/>
      <c r="D789" s="1"/>
      <c r="E789" s="1"/>
      <c r="F789" s="1"/>
      <c r="G789" s="1"/>
      <c r="H789" s="25"/>
    </row>
    <row r="790" spans="1:8" ht="12.75" customHeight="1" x14ac:dyDescent="0.25">
      <c r="A790" s="10"/>
      <c r="B790" s="10"/>
      <c r="C790" s="1"/>
      <c r="D790" s="1"/>
      <c r="E790" s="1"/>
      <c r="F790" s="1"/>
      <c r="G790" s="1"/>
      <c r="H790" s="25"/>
    </row>
    <row r="791" spans="1:8" ht="12.75" customHeight="1" x14ac:dyDescent="0.25">
      <c r="A791" s="10"/>
      <c r="B791" s="10"/>
      <c r="C791" s="1"/>
      <c r="D791" s="1"/>
      <c r="E791" s="1"/>
      <c r="F791" s="1"/>
      <c r="G791" s="1"/>
      <c r="H791" s="25"/>
    </row>
    <row r="792" spans="1:8" ht="12.75" customHeight="1" x14ac:dyDescent="0.25">
      <c r="A792" s="10"/>
      <c r="B792" s="10"/>
      <c r="C792" s="1"/>
      <c r="D792" s="1"/>
      <c r="E792" s="1"/>
      <c r="F792" s="1"/>
      <c r="G792" s="1"/>
      <c r="H792" s="25"/>
    </row>
    <row r="793" spans="1:8" ht="12.75" customHeight="1" x14ac:dyDescent="0.25">
      <c r="A793" s="10"/>
      <c r="B793" s="10"/>
      <c r="C793" s="1"/>
      <c r="D793" s="1"/>
      <c r="E793" s="1"/>
      <c r="F793" s="1"/>
      <c r="G793" s="1"/>
      <c r="H793" s="25"/>
    </row>
    <row r="794" spans="1:8" ht="12.75" customHeight="1" x14ac:dyDescent="0.25">
      <c r="A794" s="10"/>
      <c r="B794" s="10"/>
      <c r="C794" s="1"/>
      <c r="D794" s="1"/>
      <c r="E794" s="1"/>
      <c r="F794" s="1"/>
      <c r="G794" s="1"/>
      <c r="H794" s="25"/>
    </row>
    <row r="795" spans="1:8" ht="12.75" customHeight="1" x14ac:dyDescent="0.25">
      <c r="A795" s="10"/>
      <c r="B795" s="10"/>
      <c r="C795" s="1"/>
      <c r="D795" s="1"/>
      <c r="E795" s="1"/>
      <c r="F795" s="1"/>
      <c r="G795" s="1"/>
      <c r="H795" s="25"/>
    </row>
    <row r="796" spans="1:8" ht="12.75" customHeight="1" x14ac:dyDescent="0.25">
      <c r="A796" s="10"/>
      <c r="B796" s="10"/>
      <c r="C796" s="1"/>
      <c r="D796" s="1"/>
      <c r="E796" s="1"/>
      <c r="F796" s="1"/>
      <c r="G796" s="1"/>
      <c r="H796" s="25"/>
    </row>
    <row r="797" spans="1:8" ht="12.75" customHeight="1" x14ac:dyDescent="0.25">
      <c r="A797" s="10"/>
      <c r="B797" s="10"/>
      <c r="C797" s="1"/>
      <c r="D797" s="1"/>
      <c r="E797" s="1"/>
      <c r="F797" s="1"/>
      <c r="G797" s="1"/>
      <c r="H797" s="25"/>
    </row>
    <row r="798" spans="1:8" ht="12.75" customHeight="1" x14ac:dyDescent="0.25">
      <c r="A798" s="10"/>
      <c r="B798" s="10"/>
      <c r="C798" s="1"/>
      <c r="D798" s="1"/>
      <c r="E798" s="1"/>
      <c r="F798" s="1"/>
      <c r="G798" s="1"/>
      <c r="H798" s="25"/>
    </row>
    <row r="799" spans="1:8" ht="12.75" customHeight="1" x14ac:dyDescent="0.25">
      <c r="A799" s="10"/>
      <c r="B799" s="10"/>
      <c r="C799" s="1"/>
      <c r="D799" s="1"/>
      <c r="E799" s="1"/>
      <c r="F799" s="1"/>
      <c r="G799" s="1"/>
      <c r="H799" s="25"/>
    </row>
    <row r="800" spans="1:8" ht="12.75" customHeight="1" x14ac:dyDescent="0.25">
      <c r="A800" s="10"/>
      <c r="B800" s="10"/>
      <c r="C800" s="1"/>
      <c r="D800" s="1"/>
      <c r="E800" s="1"/>
      <c r="F800" s="1"/>
      <c r="G800" s="1"/>
      <c r="H800" s="25"/>
    </row>
    <row r="801" spans="1:8" ht="12.75" customHeight="1" x14ac:dyDescent="0.25">
      <c r="A801" s="10"/>
      <c r="B801" s="10"/>
      <c r="C801" s="1"/>
      <c r="D801" s="1"/>
      <c r="E801" s="1"/>
      <c r="F801" s="1"/>
      <c r="G801" s="1"/>
      <c r="H801" s="25"/>
    </row>
    <row r="802" spans="1:8" ht="12.75" customHeight="1" x14ac:dyDescent="0.25">
      <c r="A802" s="10"/>
      <c r="B802" s="10"/>
      <c r="C802" s="1"/>
      <c r="D802" s="1"/>
      <c r="E802" s="1"/>
      <c r="F802" s="1"/>
      <c r="G802" s="1"/>
      <c r="H802" s="25"/>
    </row>
    <row r="803" spans="1:8" ht="12.75" customHeight="1" x14ac:dyDescent="0.25">
      <c r="A803" s="10"/>
      <c r="B803" s="10"/>
      <c r="C803" s="1"/>
      <c r="D803" s="1"/>
      <c r="E803" s="1"/>
      <c r="F803" s="1"/>
      <c r="G803" s="1"/>
      <c r="H803" s="25"/>
    </row>
    <row r="804" spans="1:8" ht="12.75" customHeight="1" x14ac:dyDescent="0.25">
      <c r="A804" s="10"/>
      <c r="B804" s="10"/>
      <c r="C804" s="1"/>
      <c r="D804" s="1"/>
      <c r="E804" s="1"/>
      <c r="F804" s="1"/>
      <c r="G804" s="1"/>
      <c r="H804" s="25"/>
    </row>
    <row r="805" spans="1:8" ht="12.75" customHeight="1" x14ac:dyDescent="0.25">
      <c r="A805" s="10"/>
      <c r="B805" s="10"/>
      <c r="C805" s="1"/>
      <c r="D805" s="1"/>
      <c r="E805" s="1"/>
      <c r="F805" s="1"/>
      <c r="G805" s="1"/>
      <c r="H805" s="25"/>
    </row>
    <row r="806" spans="1:8" ht="12.75" customHeight="1" x14ac:dyDescent="0.25">
      <c r="A806" s="10"/>
      <c r="B806" s="10"/>
      <c r="C806" s="1"/>
      <c r="D806" s="1"/>
      <c r="E806" s="1"/>
      <c r="F806" s="1"/>
      <c r="G806" s="1"/>
      <c r="H806" s="25"/>
    </row>
    <row r="807" spans="1:8" ht="12.75" customHeight="1" x14ac:dyDescent="0.25">
      <c r="A807" s="10"/>
      <c r="B807" s="10"/>
      <c r="C807" s="1"/>
      <c r="D807" s="1"/>
      <c r="E807" s="1"/>
      <c r="F807" s="1"/>
      <c r="G807" s="1"/>
      <c r="H807" s="25"/>
    </row>
    <row r="808" spans="1:8" ht="12.75" customHeight="1" x14ac:dyDescent="0.25">
      <c r="A808" s="10"/>
      <c r="B808" s="10"/>
      <c r="C808" s="1"/>
      <c r="D808" s="1"/>
      <c r="E808" s="1"/>
      <c r="F808" s="1"/>
      <c r="G808" s="1"/>
      <c r="H808" s="25"/>
    </row>
    <row r="809" spans="1:8" ht="12.75" customHeight="1" x14ac:dyDescent="0.25">
      <c r="A809" s="10"/>
      <c r="B809" s="10"/>
      <c r="C809" s="1"/>
      <c r="D809" s="1"/>
      <c r="E809" s="1"/>
      <c r="F809" s="1"/>
      <c r="G809" s="1"/>
      <c r="H809" s="25"/>
    </row>
    <row r="810" spans="1:8" ht="12.75" customHeight="1" x14ac:dyDescent="0.25">
      <c r="A810" s="10"/>
      <c r="B810" s="10"/>
      <c r="C810" s="1"/>
      <c r="D810" s="1"/>
      <c r="E810" s="1"/>
      <c r="F810" s="1"/>
      <c r="G810" s="1"/>
      <c r="H810" s="25"/>
    </row>
    <row r="811" spans="1:8" ht="12.75" customHeight="1" x14ac:dyDescent="0.25">
      <c r="A811" s="10"/>
      <c r="B811" s="10"/>
      <c r="C811" s="1"/>
      <c r="D811" s="1"/>
      <c r="E811" s="1"/>
      <c r="F811" s="1"/>
      <c r="G811" s="1"/>
      <c r="H811" s="25"/>
    </row>
    <row r="812" spans="1:8" ht="12.75" customHeight="1" x14ac:dyDescent="0.25">
      <c r="A812" s="10"/>
      <c r="B812" s="10"/>
      <c r="C812" s="1"/>
      <c r="D812" s="1"/>
      <c r="E812" s="1"/>
      <c r="F812" s="1"/>
      <c r="G812" s="1"/>
      <c r="H812" s="25"/>
    </row>
    <row r="813" spans="1:8" ht="12.75" customHeight="1" x14ac:dyDescent="0.25">
      <c r="A813" s="10"/>
      <c r="B813" s="10"/>
      <c r="C813" s="1"/>
      <c r="D813" s="1"/>
      <c r="E813" s="1"/>
      <c r="F813" s="1"/>
      <c r="G813" s="1"/>
      <c r="H813" s="25"/>
    </row>
    <row r="814" spans="1:8" ht="12.75" customHeight="1" x14ac:dyDescent="0.25">
      <c r="A814" s="10"/>
      <c r="B814" s="10"/>
      <c r="C814" s="1"/>
      <c r="D814" s="1"/>
      <c r="E814" s="1"/>
      <c r="F814" s="1"/>
      <c r="G814" s="1"/>
      <c r="H814" s="25"/>
    </row>
    <row r="815" spans="1:8" ht="12.75" customHeight="1" x14ac:dyDescent="0.25">
      <c r="A815" s="10"/>
      <c r="B815" s="10"/>
      <c r="C815" s="1"/>
      <c r="D815" s="1"/>
      <c r="E815" s="1"/>
      <c r="F815" s="1"/>
      <c r="G815" s="1"/>
      <c r="H815" s="25"/>
    </row>
    <row r="816" spans="1:8" ht="12.75" customHeight="1" x14ac:dyDescent="0.25">
      <c r="A816" s="10"/>
      <c r="B816" s="10"/>
      <c r="C816" s="1"/>
      <c r="D816" s="1"/>
      <c r="E816" s="1"/>
      <c r="F816" s="1"/>
      <c r="G816" s="1"/>
      <c r="H816" s="25"/>
    </row>
    <row r="817" spans="1:8" ht="12.75" customHeight="1" x14ac:dyDescent="0.25">
      <c r="A817" s="10"/>
      <c r="B817" s="10"/>
      <c r="C817" s="1"/>
      <c r="D817" s="1"/>
      <c r="E817" s="1"/>
      <c r="F817" s="1"/>
      <c r="G817" s="1"/>
      <c r="H817" s="25"/>
    </row>
    <row r="818" spans="1:8" ht="12.75" customHeight="1" x14ac:dyDescent="0.25">
      <c r="A818" s="10"/>
      <c r="B818" s="10"/>
      <c r="C818" s="1"/>
      <c r="D818" s="1"/>
      <c r="E818" s="1"/>
      <c r="F818" s="1"/>
      <c r="G818" s="1"/>
      <c r="H818" s="25"/>
    </row>
    <row r="819" spans="1:8" ht="12.75" customHeight="1" x14ac:dyDescent="0.25">
      <c r="A819" s="10"/>
      <c r="B819" s="10"/>
      <c r="C819" s="1"/>
      <c r="D819" s="1"/>
      <c r="E819" s="1"/>
      <c r="F819" s="1"/>
      <c r="G819" s="1"/>
      <c r="H819" s="25"/>
    </row>
    <row r="820" spans="1:8" ht="12.75" customHeight="1" x14ac:dyDescent="0.25">
      <c r="A820" s="10"/>
      <c r="B820" s="10"/>
      <c r="C820" s="1"/>
      <c r="D820" s="1"/>
      <c r="E820" s="1"/>
      <c r="F820" s="1"/>
      <c r="G820" s="1"/>
      <c r="H820" s="25"/>
    </row>
    <row r="821" spans="1:8" ht="12.75" customHeight="1" x14ac:dyDescent="0.25">
      <c r="A821" s="10"/>
      <c r="B821" s="10"/>
      <c r="C821" s="1"/>
      <c r="D821" s="1"/>
      <c r="E821" s="1"/>
      <c r="F821" s="1"/>
      <c r="G821" s="1"/>
      <c r="H821" s="25"/>
    </row>
    <row r="822" spans="1:8" ht="12.75" customHeight="1" x14ac:dyDescent="0.25">
      <c r="A822" s="10"/>
      <c r="B822" s="10"/>
      <c r="C822" s="1"/>
      <c r="D822" s="1"/>
      <c r="E822" s="1"/>
      <c r="F822" s="1"/>
      <c r="G822" s="1"/>
      <c r="H822" s="25"/>
    </row>
    <row r="823" spans="1:8" ht="12.75" customHeight="1" x14ac:dyDescent="0.25">
      <c r="A823" s="10"/>
      <c r="B823" s="10"/>
      <c r="C823" s="1"/>
      <c r="D823" s="1"/>
      <c r="E823" s="1"/>
      <c r="F823" s="1"/>
      <c r="G823" s="1"/>
      <c r="H823" s="25"/>
    </row>
    <row r="824" spans="1:8" ht="12.75" customHeight="1" x14ac:dyDescent="0.25">
      <c r="A824" s="10"/>
      <c r="B824" s="10"/>
      <c r="C824" s="1"/>
      <c r="D824" s="1"/>
      <c r="E824" s="1"/>
      <c r="F824" s="1"/>
      <c r="G824" s="1"/>
      <c r="H824" s="25"/>
    </row>
    <row r="825" spans="1:8" ht="12.75" customHeight="1" x14ac:dyDescent="0.25">
      <c r="A825" s="10"/>
      <c r="B825" s="10"/>
      <c r="C825" s="1"/>
      <c r="D825" s="1"/>
      <c r="E825" s="1"/>
      <c r="F825" s="1"/>
      <c r="G825" s="1"/>
      <c r="H825" s="25"/>
    </row>
    <row r="826" spans="1:8" ht="12.75" customHeight="1" x14ac:dyDescent="0.25">
      <c r="A826" s="10"/>
      <c r="B826" s="10"/>
      <c r="C826" s="1"/>
      <c r="D826" s="1"/>
      <c r="E826" s="1"/>
      <c r="F826" s="1"/>
      <c r="G826" s="1"/>
      <c r="H826" s="25"/>
    </row>
    <row r="827" spans="1:8" ht="12.75" customHeight="1" x14ac:dyDescent="0.25">
      <c r="A827" s="10"/>
      <c r="B827" s="10"/>
      <c r="C827" s="1"/>
      <c r="D827" s="1"/>
      <c r="E827" s="1"/>
      <c r="F827" s="1"/>
      <c r="G827" s="1"/>
      <c r="H827" s="25"/>
    </row>
    <row r="828" spans="1:8" ht="12.75" customHeight="1" x14ac:dyDescent="0.25">
      <c r="A828" s="10"/>
      <c r="B828" s="10"/>
      <c r="C828" s="1"/>
      <c r="D828" s="1"/>
      <c r="E828" s="1"/>
      <c r="F828" s="1"/>
      <c r="G828" s="1"/>
      <c r="H828" s="25"/>
    </row>
    <row r="829" spans="1:8" ht="12.75" customHeight="1" x14ac:dyDescent="0.25">
      <c r="A829" s="10"/>
      <c r="B829" s="10"/>
      <c r="C829" s="1"/>
      <c r="D829" s="1"/>
      <c r="E829" s="1"/>
      <c r="F829" s="1"/>
      <c r="G829" s="1"/>
      <c r="H829" s="25"/>
    </row>
    <row r="830" spans="1:8" ht="12.75" customHeight="1" x14ac:dyDescent="0.25">
      <c r="A830" s="10"/>
      <c r="B830" s="10"/>
      <c r="C830" s="1"/>
      <c r="D830" s="1"/>
      <c r="E830" s="1"/>
      <c r="F830" s="1"/>
      <c r="G830" s="1"/>
      <c r="H830" s="25"/>
    </row>
    <row r="831" spans="1:8" ht="12.75" customHeight="1" x14ac:dyDescent="0.25">
      <c r="A831" s="10"/>
      <c r="B831" s="10"/>
      <c r="C831" s="1"/>
      <c r="D831" s="1"/>
      <c r="E831" s="1"/>
      <c r="F831" s="1"/>
      <c r="G831" s="1"/>
      <c r="H831" s="25"/>
    </row>
    <row r="832" spans="1:8" ht="12.75" customHeight="1" x14ac:dyDescent="0.25">
      <c r="A832" s="10"/>
      <c r="B832" s="10"/>
      <c r="C832" s="1"/>
      <c r="D832" s="1"/>
      <c r="E832" s="1"/>
      <c r="F832" s="1"/>
      <c r="G832" s="1"/>
      <c r="H832" s="25"/>
    </row>
    <row r="833" spans="1:8" ht="12.75" customHeight="1" x14ac:dyDescent="0.25">
      <c r="A833" s="10"/>
      <c r="B833" s="10"/>
      <c r="C833" s="1"/>
      <c r="D833" s="1"/>
      <c r="E833" s="1"/>
      <c r="F833" s="1"/>
      <c r="G833" s="1"/>
      <c r="H833" s="25"/>
    </row>
    <row r="834" spans="1:8" ht="12.75" customHeight="1" x14ac:dyDescent="0.25">
      <c r="A834" s="10"/>
      <c r="B834" s="10"/>
      <c r="C834" s="1"/>
      <c r="D834" s="1"/>
      <c r="E834" s="1"/>
      <c r="F834" s="1"/>
      <c r="G834" s="1"/>
      <c r="H834" s="25"/>
    </row>
    <row r="835" spans="1:8" ht="12.75" customHeight="1" x14ac:dyDescent="0.25">
      <c r="A835" s="10"/>
      <c r="B835" s="10"/>
      <c r="C835" s="1"/>
      <c r="D835" s="1"/>
      <c r="E835" s="1"/>
      <c r="F835" s="1"/>
      <c r="G835" s="1"/>
      <c r="H835" s="25"/>
    </row>
    <row r="836" spans="1:8" ht="12.75" customHeight="1" x14ac:dyDescent="0.25">
      <c r="A836" s="10"/>
      <c r="B836" s="10"/>
      <c r="C836" s="1"/>
      <c r="D836" s="1"/>
      <c r="E836" s="1"/>
      <c r="F836" s="1"/>
      <c r="G836" s="1"/>
      <c r="H836" s="25"/>
    </row>
    <row r="837" spans="1:8" ht="12.75" customHeight="1" x14ac:dyDescent="0.25">
      <c r="A837" s="10"/>
      <c r="B837" s="10"/>
      <c r="C837" s="1"/>
      <c r="D837" s="1"/>
      <c r="E837" s="1"/>
      <c r="F837" s="1"/>
      <c r="G837" s="1"/>
      <c r="H837" s="25"/>
    </row>
    <row r="838" spans="1:8" ht="12.75" customHeight="1" x14ac:dyDescent="0.25">
      <c r="A838" s="10"/>
      <c r="B838" s="10"/>
      <c r="C838" s="1"/>
      <c r="D838" s="1"/>
      <c r="E838" s="1"/>
      <c r="F838" s="1"/>
      <c r="G838" s="1"/>
      <c r="H838" s="25"/>
    </row>
    <row r="839" spans="1:8" ht="12.75" customHeight="1" x14ac:dyDescent="0.25">
      <c r="A839" s="10"/>
      <c r="B839" s="10"/>
      <c r="C839" s="1"/>
      <c r="D839" s="1"/>
      <c r="E839" s="1"/>
      <c r="F839" s="1"/>
      <c r="G839" s="1"/>
      <c r="H839" s="25"/>
    </row>
    <row r="840" spans="1:8" ht="12.75" customHeight="1" x14ac:dyDescent="0.25">
      <c r="A840" s="10"/>
      <c r="B840" s="10"/>
      <c r="C840" s="1"/>
      <c r="D840" s="1"/>
      <c r="E840" s="1"/>
      <c r="F840" s="1"/>
      <c r="G840" s="1"/>
      <c r="H840" s="25"/>
    </row>
    <row r="841" spans="1:8" ht="12.75" customHeight="1" x14ac:dyDescent="0.25">
      <c r="A841" s="10"/>
      <c r="B841" s="10"/>
      <c r="C841" s="1"/>
      <c r="D841" s="1"/>
      <c r="E841" s="1"/>
      <c r="F841" s="1"/>
      <c r="G841" s="1"/>
      <c r="H841" s="25"/>
    </row>
    <row r="842" spans="1:8" ht="12.75" customHeight="1" x14ac:dyDescent="0.25">
      <c r="A842" s="10"/>
      <c r="B842" s="10"/>
      <c r="C842" s="1"/>
      <c r="D842" s="1"/>
      <c r="E842" s="1"/>
      <c r="F842" s="1"/>
      <c r="G842" s="1"/>
      <c r="H842" s="25"/>
    </row>
    <row r="843" spans="1:8" ht="12.75" customHeight="1" x14ac:dyDescent="0.25">
      <c r="A843" s="10"/>
      <c r="B843" s="10"/>
      <c r="C843" s="1"/>
      <c r="D843" s="1"/>
      <c r="E843" s="1"/>
      <c r="F843" s="1"/>
      <c r="G843" s="1"/>
      <c r="H843" s="25"/>
    </row>
    <row r="844" spans="1:8" ht="12.75" customHeight="1" x14ac:dyDescent="0.25">
      <c r="A844" s="10"/>
      <c r="B844" s="10"/>
      <c r="C844" s="1"/>
      <c r="D844" s="1"/>
      <c r="E844" s="1"/>
      <c r="F844" s="1"/>
      <c r="G844" s="1"/>
      <c r="H844" s="25"/>
    </row>
    <row r="845" spans="1:8" ht="12.75" customHeight="1" x14ac:dyDescent="0.25">
      <c r="A845" s="10"/>
      <c r="B845" s="10"/>
      <c r="C845" s="1"/>
      <c r="D845" s="1"/>
      <c r="E845" s="1"/>
      <c r="F845" s="1"/>
      <c r="G845" s="1"/>
      <c r="H845" s="25"/>
    </row>
    <row r="846" spans="1:8" ht="12.75" customHeight="1" x14ac:dyDescent="0.25">
      <c r="A846" s="10"/>
      <c r="B846" s="10"/>
      <c r="C846" s="1"/>
      <c r="D846" s="1"/>
      <c r="E846" s="1"/>
      <c r="F846" s="1"/>
      <c r="G846" s="1"/>
      <c r="H846" s="25"/>
    </row>
    <row r="847" spans="1:8" ht="12.75" customHeight="1" x14ac:dyDescent="0.25">
      <c r="A847" s="10"/>
      <c r="B847" s="10"/>
      <c r="C847" s="1"/>
      <c r="D847" s="1"/>
      <c r="E847" s="1"/>
      <c r="F847" s="1"/>
      <c r="G847" s="1"/>
      <c r="H847" s="25"/>
    </row>
    <row r="848" spans="1:8" ht="12.75" customHeight="1" x14ac:dyDescent="0.25">
      <c r="A848" s="10"/>
      <c r="B848" s="10"/>
      <c r="C848" s="1"/>
      <c r="D848" s="1"/>
      <c r="E848" s="1"/>
      <c r="F848" s="1"/>
      <c r="G848" s="1"/>
      <c r="H848" s="25"/>
    </row>
    <row r="849" spans="1:8" ht="12.75" customHeight="1" x14ac:dyDescent="0.25">
      <c r="A849" s="10"/>
      <c r="B849" s="10"/>
      <c r="C849" s="1"/>
      <c r="D849" s="1"/>
      <c r="E849" s="1"/>
      <c r="F849" s="1"/>
      <c r="G849" s="1"/>
      <c r="H849" s="25"/>
    </row>
    <row r="850" spans="1:8" ht="12.75" customHeight="1" x14ac:dyDescent="0.25">
      <c r="A850" s="10"/>
      <c r="B850" s="10"/>
      <c r="C850" s="1"/>
      <c r="D850" s="1"/>
      <c r="E850" s="1"/>
      <c r="F850" s="1"/>
      <c r="G850" s="1"/>
      <c r="H850" s="25"/>
    </row>
    <row r="851" spans="1:8" ht="12.75" customHeight="1" x14ac:dyDescent="0.25">
      <c r="A851" s="10"/>
      <c r="B851" s="10"/>
      <c r="C851" s="1"/>
      <c r="D851" s="1"/>
      <c r="E851" s="1"/>
      <c r="F851" s="1"/>
      <c r="G851" s="1"/>
      <c r="H851" s="25"/>
    </row>
    <row r="852" spans="1:8" ht="12.75" customHeight="1" x14ac:dyDescent="0.25">
      <c r="A852" s="10"/>
      <c r="B852" s="10"/>
      <c r="C852" s="1"/>
      <c r="D852" s="1"/>
      <c r="E852" s="1"/>
      <c r="F852" s="1"/>
      <c r="G852" s="1"/>
      <c r="H852" s="25"/>
    </row>
    <row r="853" spans="1:8" ht="12.75" customHeight="1" x14ac:dyDescent="0.25">
      <c r="A853" s="10"/>
      <c r="B853" s="10"/>
      <c r="C853" s="1"/>
      <c r="D853" s="1"/>
      <c r="E853" s="1"/>
      <c r="F853" s="1"/>
      <c r="G853" s="1"/>
      <c r="H853" s="25"/>
    </row>
    <row r="854" spans="1:8" ht="12.75" customHeight="1" x14ac:dyDescent="0.25">
      <c r="A854" s="10"/>
      <c r="B854" s="10"/>
      <c r="C854" s="1"/>
      <c r="D854" s="1"/>
      <c r="E854" s="1"/>
      <c r="F854" s="1"/>
      <c r="G854" s="1"/>
      <c r="H854" s="25"/>
    </row>
    <row r="855" spans="1:8" ht="12.75" customHeight="1" x14ac:dyDescent="0.25">
      <c r="A855" s="10"/>
      <c r="B855" s="10"/>
      <c r="C855" s="1"/>
      <c r="D855" s="1"/>
      <c r="E855" s="1"/>
      <c r="F855" s="1"/>
      <c r="G855" s="1"/>
      <c r="H855" s="25"/>
    </row>
    <row r="856" spans="1:8" ht="12.75" customHeight="1" x14ac:dyDescent="0.25">
      <c r="A856" s="10"/>
      <c r="B856" s="10"/>
      <c r="C856" s="1"/>
      <c r="D856" s="1"/>
      <c r="E856" s="1"/>
      <c r="F856" s="1"/>
      <c r="G856" s="1"/>
      <c r="H856" s="25"/>
    </row>
    <row r="857" spans="1:8" ht="12.75" customHeight="1" x14ac:dyDescent="0.25">
      <c r="A857" s="10"/>
      <c r="B857" s="10"/>
      <c r="C857" s="1"/>
      <c r="D857" s="1"/>
      <c r="E857" s="1"/>
      <c r="F857" s="1"/>
      <c r="G857" s="1"/>
      <c r="H857" s="25"/>
    </row>
    <row r="858" spans="1:8" ht="12.75" customHeight="1" x14ac:dyDescent="0.25">
      <c r="A858" s="10"/>
      <c r="B858" s="10"/>
      <c r="C858" s="1"/>
      <c r="D858" s="1"/>
      <c r="E858" s="1"/>
      <c r="F858" s="1"/>
      <c r="G858" s="1"/>
      <c r="H858" s="25"/>
    </row>
    <row r="859" spans="1:8" ht="12.75" customHeight="1" x14ac:dyDescent="0.25">
      <c r="A859" s="10"/>
      <c r="B859" s="10"/>
      <c r="C859" s="1"/>
      <c r="D859" s="1"/>
      <c r="E859" s="1"/>
      <c r="F859" s="1"/>
      <c r="G859" s="1"/>
      <c r="H859" s="25"/>
    </row>
    <row r="860" spans="1:8" ht="12.75" customHeight="1" x14ac:dyDescent="0.25">
      <c r="A860" s="10"/>
      <c r="B860" s="10"/>
      <c r="C860" s="1"/>
      <c r="D860" s="1"/>
      <c r="E860" s="1"/>
      <c r="F860" s="1"/>
      <c r="G860" s="1"/>
      <c r="H860" s="25"/>
    </row>
    <row r="861" spans="1:8" ht="12.75" customHeight="1" x14ac:dyDescent="0.25">
      <c r="A861" s="10"/>
      <c r="B861" s="10"/>
      <c r="C861" s="1"/>
      <c r="D861" s="1"/>
      <c r="E861" s="1"/>
      <c r="F861" s="1"/>
      <c r="G861" s="1"/>
      <c r="H861" s="25"/>
    </row>
    <row r="862" spans="1:8" ht="12.75" customHeight="1" x14ac:dyDescent="0.25">
      <c r="A862" s="10"/>
      <c r="B862" s="10"/>
      <c r="C862" s="1"/>
      <c r="D862" s="1"/>
      <c r="E862" s="1"/>
      <c r="F862" s="1"/>
      <c r="G862" s="1"/>
      <c r="H862" s="25"/>
    </row>
    <row r="863" spans="1:8" ht="12.75" customHeight="1" x14ac:dyDescent="0.25">
      <c r="A863" s="10"/>
      <c r="B863" s="10"/>
      <c r="C863" s="1"/>
      <c r="D863" s="1"/>
      <c r="E863" s="1"/>
      <c r="F863" s="1"/>
      <c r="G863" s="1"/>
      <c r="H863" s="25"/>
    </row>
    <row r="864" spans="1:8" ht="12.75" customHeight="1" x14ac:dyDescent="0.25">
      <c r="A864" s="10"/>
      <c r="B864" s="10"/>
      <c r="C864" s="1"/>
      <c r="D864" s="1"/>
      <c r="E864" s="1"/>
      <c r="F864" s="1"/>
      <c r="G864" s="1"/>
      <c r="H864" s="25"/>
    </row>
    <row r="865" spans="1:8" ht="12.75" customHeight="1" x14ac:dyDescent="0.25">
      <c r="A865" s="10"/>
      <c r="B865" s="10"/>
      <c r="C865" s="1"/>
      <c r="D865" s="1"/>
      <c r="E865" s="1"/>
      <c r="F865" s="1"/>
      <c r="G865" s="1"/>
      <c r="H865" s="25"/>
    </row>
    <row r="866" spans="1:8" ht="12.75" customHeight="1" x14ac:dyDescent="0.25">
      <c r="A866" s="10"/>
      <c r="B866" s="10"/>
      <c r="C866" s="1"/>
      <c r="D866" s="1"/>
      <c r="E866" s="1"/>
      <c r="F866" s="1"/>
      <c r="G866" s="1"/>
      <c r="H866" s="25"/>
    </row>
    <row r="867" spans="1:8" ht="12.75" customHeight="1" x14ac:dyDescent="0.25">
      <c r="A867" s="10"/>
      <c r="B867" s="10"/>
      <c r="C867" s="1"/>
      <c r="D867" s="1"/>
      <c r="E867" s="1"/>
      <c r="F867" s="1"/>
      <c r="G867" s="1"/>
      <c r="H867" s="25"/>
    </row>
    <row r="868" spans="1:8" ht="12.75" customHeight="1" x14ac:dyDescent="0.25">
      <c r="A868" s="10"/>
      <c r="B868" s="10"/>
      <c r="C868" s="1"/>
      <c r="D868" s="1"/>
      <c r="E868" s="1"/>
      <c r="F868" s="1"/>
      <c r="G868" s="1"/>
      <c r="H868" s="25"/>
    </row>
    <row r="869" spans="1:8" ht="12.75" customHeight="1" x14ac:dyDescent="0.25">
      <c r="A869" s="10"/>
      <c r="B869" s="10"/>
      <c r="C869" s="1"/>
      <c r="D869" s="1"/>
      <c r="E869" s="1"/>
      <c r="F869" s="1"/>
      <c r="G869" s="1"/>
      <c r="H869" s="25"/>
    </row>
    <row r="870" spans="1:8" ht="12.75" customHeight="1" x14ac:dyDescent="0.25">
      <c r="A870" s="10"/>
      <c r="B870" s="10"/>
      <c r="C870" s="1"/>
      <c r="D870" s="1"/>
      <c r="E870" s="1"/>
      <c r="F870" s="1"/>
      <c r="G870" s="1"/>
      <c r="H870" s="25"/>
    </row>
    <row r="871" spans="1:8" ht="12.75" customHeight="1" x14ac:dyDescent="0.25">
      <c r="A871" s="10"/>
      <c r="B871" s="10"/>
      <c r="C871" s="1"/>
      <c r="D871" s="1"/>
      <c r="E871" s="1"/>
      <c r="F871" s="1"/>
      <c r="G871" s="1"/>
      <c r="H871" s="25"/>
    </row>
    <row r="872" spans="1:8" ht="12.75" customHeight="1" x14ac:dyDescent="0.25">
      <c r="A872" s="10"/>
      <c r="B872" s="10"/>
      <c r="C872" s="1"/>
      <c r="D872" s="1"/>
      <c r="E872" s="1"/>
      <c r="F872" s="1"/>
      <c r="G872" s="1"/>
      <c r="H872" s="25"/>
    </row>
    <row r="873" spans="1:8" ht="12.75" customHeight="1" x14ac:dyDescent="0.25">
      <c r="A873" s="10"/>
      <c r="B873" s="10"/>
      <c r="C873" s="1"/>
      <c r="D873" s="1"/>
      <c r="E873" s="1"/>
      <c r="F873" s="1"/>
      <c r="G873" s="1"/>
      <c r="H873" s="25"/>
    </row>
    <row r="874" spans="1:8" ht="12.75" customHeight="1" x14ac:dyDescent="0.25">
      <c r="A874" s="10"/>
      <c r="B874" s="10"/>
      <c r="C874" s="1"/>
      <c r="D874" s="1"/>
      <c r="E874" s="1"/>
      <c r="F874" s="1"/>
      <c r="G874" s="1"/>
      <c r="H874" s="25"/>
    </row>
    <row r="875" spans="1:8" ht="12.75" customHeight="1" x14ac:dyDescent="0.25">
      <c r="A875" s="10"/>
      <c r="B875" s="10"/>
      <c r="C875" s="1"/>
      <c r="D875" s="1"/>
      <c r="E875" s="1"/>
      <c r="F875" s="1"/>
      <c r="G875" s="1"/>
      <c r="H875" s="25"/>
    </row>
    <row r="876" spans="1:8" ht="12.75" customHeight="1" x14ac:dyDescent="0.25">
      <c r="A876" s="10"/>
      <c r="B876" s="10"/>
      <c r="C876" s="1"/>
      <c r="D876" s="1"/>
      <c r="E876" s="1"/>
      <c r="F876" s="1"/>
      <c r="G876" s="1"/>
      <c r="H876" s="25"/>
    </row>
    <row r="877" spans="1:8" ht="12.75" customHeight="1" x14ac:dyDescent="0.25">
      <c r="A877" s="10"/>
      <c r="B877" s="10"/>
      <c r="C877" s="1"/>
      <c r="D877" s="1"/>
      <c r="E877" s="1"/>
      <c r="F877" s="1"/>
      <c r="G877" s="1"/>
      <c r="H877" s="25"/>
    </row>
    <row r="878" spans="1:8" ht="12.75" customHeight="1" x14ac:dyDescent="0.25">
      <c r="A878" s="10"/>
      <c r="B878" s="10"/>
      <c r="C878" s="1"/>
      <c r="D878" s="1"/>
      <c r="E878" s="1"/>
      <c r="F878" s="1"/>
      <c r="G878" s="1"/>
      <c r="H878" s="25"/>
    </row>
    <row r="879" spans="1:8" ht="12.75" customHeight="1" x14ac:dyDescent="0.25">
      <c r="A879" s="10"/>
      <c r="B879" s="10"/>
      <c r="C879" s="1"/>
      <c r="D879" s="1"/>
      <c r="E879" s="1"/>
      <c r="F879" s="1"/>
      <c r="G879" s="1"/>
      <c r="H879" s="25"/>
    </row>
    <row r="880" spans="1:8" ht="12.75" customHeight="1" x14ac:dyDescent="0.25">
      <c r="A880" s="10"/>
      <c r="B880" s="10"/>
      <c r="C880" s="1"/>
      <c r="D880" s="1"/>
      <c r="E880" s="1"/>
      <c r="F880" s="1"/>
      <c r="G880" s="1"/>
      <c r="H880" s="25"/>
    </row>
    <row r="881" spans="1:8" ht="12.75" customHeight="1" x14ac:dyDescent="0.25">
      <c r="A881" s="10"/>
      <c r="B881" s="10"/>
      <c r="C881" s="1"/>
      <c r="D881" s="1"/>
      <c r="E881" s="1"/>
      <c r="F881" s="1"/>
      <c r="G881" s="1"/>
      <c r="H881" s="25"/>
    </row>
    <row r="882" spans="1:8" ht="12.75" customHeight="1" x14ac:dyDescent="0.25">
      <c r="A882" s="10"/>
      <c r="B882" s="10"/>
      <c r="C882" s="1"/>
      <c r="D882" s="1"/>
      <c r="E882" s="1"/>
      <c r="F882" s="1"/>
      <c r="G882" s="1"/>
      <c r="H882" s="25"/>
    </row>
    <row r="883" spans="1:8" ht="12.75" customHeight="1" x14ac:dyDescent="0.25">
      <c r="A883" s="10"/>
      <c r="B883" s="10"/>
      <c r="C883" s="1"/>
      <c r="D883" s="1"/>
      <c r="E883" s="1"/>
      <c r="F883" s="1"/>
      <c r="G883" s="1"/>
      <c r="H883" s="25"/>
    </row>
    <row r="884" spans="1:8" ht="12.75" customHeight="1" x14ac:dyDescent="0.25">
      <c r="A884" s="10"/>
      <c r="B884" s="10"/>
      <c r="C884" s="1"/>
      <c r="D884" s="1"/>
      <c r="E884" s="1"/>
      <c r="F884" s="1"/>
      <c r="G884" s="1"/>
      <c r="H884" s="25"/>
    </row>
    <row r="885" spans="1:8" ht="12.75" customHeight="1" x14ac:dyDescent="0.25">
      <c r="A885" s="10"/>
      <c r="B885" s="10"/>
      <c r="C885" s="1"/>
      <c r="D885" s="1"/>
      <c r="E885" s="1"/>
      <c r="F885" s="1"/>
      <c r="G885" s="1"/>
      <c r="H885" s="25"/>
    </row>
    <row r="886" spans="1:8" ht="12.75" customHeight="1" x14ac:dyDescent="0.25">
      <c r="A886" s="10"/>
      <c r="B886" s="10"/>
      <c r="C886" s="1"/>
      <c r="D886" s="1"/>
      <c r="E886" s="1"/>
      <c r="F886" s="1"/>
      <c r="G886" s="1"/>
      <c r="H886" s="25"/>
    </row>
    <row r="887" spans="1:8" ht="12.75" customHeight="1" x14ac:dyDescent="0.25">
      <c r="A887" s="10"/>
      <c r="B887" s="10"/>
      <c r="C887" s="1"/>
      <c r="D887" s="1"/>
      <c r="E887" s="1"/>
      <c r="F887" s="1"/>
      <c r="G887" s="1"/>
      <c r="H887" s="25"/>
    </row>
    <row r="888" spans="1:8" ht="12.75" customHeight="1" x14ac:dyDescent="0.25">
      <c r="A888" s="10"/>
      <c r="B888" s="10"/>
      <c r="C888" s="1"/>
      <c r="D888" s="1"/>
      <c r="E888" s="1"/>
      <c r="F888" s="1"/>
      <c r="G888" s="1"/>
      <c r="H888" s="25"/>
    </row>
    <row r="889" spans="1:8" ht="12.75" customHeight="1" x14ac:dyDescent="0.25">
      <c r="A889" s="10"/>
      <c r="B889" s="10"/>
      <c r="C889" s="1"/>
      <c r="D889" s="1"/>
      <c r="E889" s="1"/>
      <c r="F889" s="1"/>
      <c r="G889" s="1"/>
      <c r="H889" s="25"/>
    </row>
    <row r="890" spans="1:8" ht="12.75" customHeight="1" x14ac:dyDescent="0.25">
      <c r="A890" s="10"/>
      <c r="B890" s="10"/>
      <c r="C890" s="1"/>
      <c r="D890" s="1"/>
      <c r="E890" s="1"/>
      <c r="F890" s="1"/>
      <c r="G890" s="1"/>
      <c r="H890" s="25"/>
    </row>
    <row r="891" spans="1:8" ht="12.75" customHeight="1" x14ac:dyDescent="0.25">
      <c r="A891" s="10"/>
      <c r="B891" s="10"/>
      <c r="C891" s="1"/>
      <c r="D891" s="1"/>
      <c r="E891" s="1"/>
      <c r="F891" s="1"/>
      <c r="G891" s="1"/>
      <c r="H891" s="25"/>
    </row>
    <row r="892" spans="1:8" ht="12.75" customHeight="1" x14ac:dyDescent="0.25">
      <c r="A892" s="10"/>
      <c r="B892" s="10"/>
      <c r="C892" s="1"/>
      <c r="D892" s="1"/>
      <c r="E892" s="1"/>
      <c r="F892" s="1"/>
      <c r="G892" s="1"/>
      <c r="H892" s="25"/>
    </row>
    <row r="893" spans="1:8" ht="12.75" customHeight="1" x14ac:dyDescent="0.25">
      <c r="A893" s="10"/>
      <c r="B893" s="10"/>
      <c r="C893" s="1"/>
      <c r="D893" s="1"/>
      <c r="E893" s="1"/>
      <c r="F893" s="1"/>
      <c r="G893" s="1"/>
      <c r="H893" s="25"/>
    </row>
    <row r="894" spans="1:8" ht="12.75" customHeight="1" x14ac:dyDescent="0.25">
      <c r="A894" s="10"/>
      <c r="B894" s="10"/>
      <c r="C894" s="1"/>
      <c r="D894" s="1"/>
      <c r="E894" s="1"/>
      <c r="F894" s="1"/>
      <c r="G894" s="1"/>
      <c r="H894" s="25"/>
    </row>
    <row r="895" spans="1:8" ht="12.75" customHeight="1" x14ac:dyDescent="0.25">
      <c r="A895" s="10"/>
      <c r="B895" s="10"/>
      <c r="C895" s="1"/>
      <c r="D895" s="1"/>
      <c r="E895" s="1"/>
      <c r="F895" s="1"/>
      <c r="G895" s="1"/>
      <c r="H895" s="25"/>
    </row>
    <row r="896" spans="1:8" ht="12.75" customHeight="1" x14ac:dyDescent="0.25">
      <c r="A896" s="10"/>
      <c r="B896" s="10"/>
      <c r="C896" s="1"/>
      <c r="D896" s="1"/>
      <c r="E896" s="1"/>
      <c r="F896" s="1"/>
      <c r="G896" s="1"/>
      <c r="H896" s="25"/>
    </row>
    <row r="897" spans="1:8" ht="12.75" customHeight="1" x14ac:dyDescent="0.25">
      <c r="A897" s="10"/>
      <c r="B897" s="10"/>
      <c r="C897" s="1"/>
      <c r="D897" s="1"/>
      <c r="E897" s="1"/>
      <c r="F897" s="1"/>
      <c r="G897" s="1"/>
      <c r="H897" s="25"/>
    </row>
    <row r="898" spans="1:8" ht="12.75" customHeight="1" x14ac:dyDescent="0.25">
      <c r="A898" s="10"/>
      <c r="B898" s="10"/>
      <c r="C898" s="1"/>
      <c r="D898" s="1"/>
      <c r="E898" s="1"/>
      <c r="F898" s="1"/>
      <c r="G898" s="1"/>
      <c r="H898" s="25"/>
    </row>
    <row r="899" spans="1:8" ht="12.75" customHeight="1" x14ac:dyDescent="0.25">
      <c r="A899" s="10"/>
      <c r="B899" s="10"/>
      <c r="C899" s="1"/>
      <c r="D899" s="1"/>
      <c r="E899" s="1"/>
      <c r="F899" s="1"/>
      <c r="G899" s="1"/>
      <c r="H899" s="25"/>
    </row>
    <row r="900" spans="1:8" ht="12.75" customHeight="1" x14ac:dyDescent="0.25">
      <c r="A900" s="10"/>
      <c r="B900" s="10"/>
      <c r="C900" s="1"/>
      <c r="D900" s="1"/>
      <c r="E900" s="1"/>
      <c r="F900" s="1"/>
      <c r="G900" s="1"/>
      <c r="H900" s="25"/>
    </row>
    <row r="901" spans="1:8" ht="12.75" customHeight="1" x14ac:dyDescent="0.25">
      <c r="A901" s="10"/>
      <c r="B901" s="10"/>
      <c r="C901" s="1"/>
      <c r="D901" s="1"/>
      <c r="E901" s="1"/>
      <c r="F901" s="1"/>
      <c r="G901" s="1"/>
      <c r="H901" s="25"/>
    </row>
    <row r="902" spans="1:8" ht="12.75" customHeight="1" x14ac:dyDescent="0.25">
      <c r="A902" s="10"/>
      <c r="B902" s="10"/>
      <c r="C902" s="1"/>
      <c r="D902" s="1"/>
      <c r="E902" s="1"/>
      <c r="F902" s="1"/>
      <c r="G902" s="1"/>
      <c r="H902" s="25"/>
    </row>
    <row r="903" spans="1:8" ht="12.75" customHeight="1" x14ac:dyDescent="0.25">
      <c r="A903" s="10"/>
      <c r="B903" s="10"/>
      <c r="C903" s="1"/>
      <c r="D903" s="1"/>
      <c r="E903" s="1"/>
      <c r="F903" s="1"/>
      <c r="G903" s="1"/>
      <c r="H903" s="25"/>
    </row>
    <row r="904" spans="1:8" ht="12.75" customHeight="1" x14ac:dyDescent="0.25">
      <c r="A904" s="10"/>
      <c r="B904" s="10"/>
      <c r="C904" s="1"/>
      <c r="D904" s="1"/>
      <c r="E904" s="1"/>
      <c r="F904" s="1"/>
      <c r="G904" s="1"/>
      <c r="H904" s="25"/>
    </row>
    <row r="905" spans="1:8" ht="12.75" customHeight="1" x14ac:dyDescent="0.25">
      <c r="A905" s="10"/>
      <c r="B905" s="10"/>
      <c r="C905" s="1"/>
      <c r="D905" s="1"/>
      <c r="E905" s="1"/>
      <c r="F905" s="1"/>
      <c r="G905" s="1"/>
      <c r="H905" s="25"/>
    </row>
    <row r="906" spans="1:8" ht="12.75" customHeight="1" x14ac:dyDescent="0.25">
      <c r="A906" s="10"/>
      <c r="B906" s="10"/>
      <c r="C906" s="1"/>
      <c r="D906" s="1"/>
      <c r="E906" s="1"/>
      <c r="F906" s="1"/>
      <c r="G906" s="1"/>
      <c r="H906" s="25"/>
    </row>
    <row r="907" spans="1:8" ht="12.75" customHeight="1" x14ac:dyDescent="0.25">
      <c r="A907" s="10"/>
      <c r="B907" s="10"/>
      <c r="C907" s="1"/>
      <c r="D907" s="1"/>
      <c r="E907" s="1"/>
      <c r="F907" s="1"/>
      <c r="G907" s="1"/>
      <c r="H907" s="25"/>
    </row>
    <row r="908" spans="1:8" ht="12.75" customHeight="1" x14ac:dyDescent="0.25">
      <c r="A908" s="10"/>
      <c r="B908" s="10"/>
      <c r="C908" s="1"/>
      <c r="D908" s="1"/>
      <c r="E908" s="1"/>
      <c r="F908" s="1"/>
      <c r="G908" s="1"/>
      <c r="H908" s="25"/>
    </row>
    <row r="909" spans="1:8" ht="12.75" customHeight="1" x14ac:dyDescent="0.25">
      <c r="A909" s="10"/>
      <c r="B909" s="10"/>
      <c r="C909" s="1"/>
      <c r="D909" s="1"/>
      <c r="E909" s="1"/>
      <c r="F909" s="1"/>
      <c r="G909" s="1"/>
      <c r="H909" s="25"/>
    </row>
    <row r="910" spans="1:8" ht="12.75" customHeight="1" x14ac:dyDescent="0.25">
      <c r="A910" s="10"/>
      <c r="B910" s="10"/>
      <c r="C910" s="1"/>
      <c r="D910" s="1"/>
      <c r="E910" s="1"/>
      <c r="F910" s="1"/>
      <c r="G910" s="1"/>
      <c r="H910" s="25"/>
    </row>
    <row r="911" spans="1:8" ht="12.75" customHeight="1" x14ac:dyDescent="0.25">
      <c r="A911" s="10"/>
      <c r="B911" s="10"/>
      <c r="C911" s="1"/>
      <c r="D911" s="1"/>
      <c r="E911" s="1"/>
      <c r="F911" s="1"/>
      <c r="G911" s="1"/>
      <c r="H911" s="25"/>
    </row>
    <row r="912" spans="1:8" ht="12.75" customHeight="1" x14ac:dyDescent="0.25">
      <c r="A912" s="10"/>
      <c r="B912" s="10"/>
      <c r="C912" s="1"/>
      <c r="D912" s="1"/>
      <c r="E912" s="1"/>
      <c r="F912" s="1"/>
      <c r="G912" s="1"/>
      <c r="H912" s="25"/>
    </row>
    <row r="913" spans="1:8" ht="12.75" customHeight="1" x14ac:dyDescent="0.25">
      <c r="A913" s="10"/>
      <c r="B913" s="10"/>
      <c r="C913" s="1"/>
      <c r="D913" s="1"/>
      <c r="E913" s="1"/>
      <c r="F913" s="1"/>
      <c r="G913" s="1"/>
      <c r="H913" s="25"/>
    </row>
    <row r="914" spans="1:8" ht="12.75" customHeight="1" x14ac:dyDescent="0.25">
      <c r="A914" s="10"/>
      <c r="B914" s="10"/>
      <c r="C914" s="1"/>
      <c r="D914" s="1"/>
      <c r="E914" s="1"/>
      <c r="F914" s="1"/>
      <c r="G914" s="1"/>
      <c r="H914" s="25"/>
    </row>
    <row r="915" spans="1:8" ht="12.75" customHeight="1" x14ac:dyDescent="0.25">
      <c r="A915" s="10"/>
      <c r="B915" s="10"/>
      <c r="C915" s="1"/>
      <c r="D915" s="1"/>
      <c r="E915" s="1"/>
      <c r="F915" s="1"/>
      <c r="G915" s="1"/>
      <c r="H915" s="25"/>
    </row>
    <row r="916" spans="1:8" ht="12.75" customHeight="1" x14ac:dyDescent="0.25">
      <c r="A916" s="10"/>
      <c r="B916" s="10"/>
      <c r="C916" s="1"/>
      <c r="D916" s="1"/>
      <c r="E916" s="1"/>
      <c r="F916" s="1"/>
      <c r="G916" s="1"/>
      <c r="H916" s="25"/>
    </row>
    <row r="917" spans="1:8" ht="12.75" customHeight="1" x14ac:dyDescent="0.25">
      <c r="A917" s="10"/>
      <c r="B917" s="10"/>
      <c r="C917" s="1"/>
      <c r="D917" s="1"/>
      <c r="E917" s="1"/>
      <c r="F917" s="1"/>
      <c r="G917" s="1"/>
      <c r="H917" s="25"/>
    </row>
    <row r="918" spans="1:8" ht="12.75" customHeight="1" x14ac:dyDescent="0.25">
      <c r="A918" s="10"/>
      <c r="B918" s="10"/>
      <c r="C918" s="1"/>
      <c r="D918" s="1"/>
      <c r="E918" s="1"/>
      <c r="F918" s="1"/>
      <c r="G918" s="1"/>
      <c r="H918" s="25"/>
    </row>
    <row r="919" spans="1:8" ht="12.75" customHeight="1" x14ac:dyDescent="0.25">
      <c r="A919" s="10"/>
      <c r="B919" s="10"/>
      <c r="C919" s="1"/>
      <c r="D919" s="1"/>
      <c r="E919" s="1"/>
      <c r="F919" s="1"/>
      <c r="G919" s="1"/>
      <c r="H919" s="25"/>
    </row>
    <row r="920" spans="1:8" ht="12.75" customHeight="1" x14ac:dyDescent="0.25">
      <c r="A920" s="10"/>
      <c r="B920" s="10"/>
      <c r="C920" s="1"/>
      <c r="D920" s="1"/>
      <c r="E920" s="1"/>
      <c r="F920" s="1"/>
      <c r="G920" s="1"/>
      <c r="H920" s="25"/>
    </row>
    <row r="921" spans="1:8" ht="12.75" customHeight="1" x14ac:dyDescent="0.25">
      <c r="A921" s="10"/>
      <c r="B921" s="10"/>
      <c r="C921" s="1"/>
      <c r="D921" s="1"/>
      <c r="E921" s="1"/>
      <c r="F921" s="1"/>
      <c r="G921" s="1"/>
      <c r="H921" s="25"/>
    </row>
    <row r="922" spans="1:8" ht="12.75" customHeight="1" x14ac:dyDescent="0.25">
      <c r="A922" s="10"/>
      <c r="B922" s="10"/>
      <c r="C922" s="1"/>
      <c r="D922" s="1"/>
      <c r="E922" s="1"/>
      <c r="F922" s="1"/>
      <c r="G922" s="1"/>
      <c r="H922" s="25"/>
    </row>
    <row r="923" spans="1:8" ht="12.75" customHeight="1" x14ac:dyDescent="0.25">
      <c r="A923" s="10"/>
      <c r="B923" s="10"/>
      <c r="C923" s="1"/>
      <c r="D923" s="1"/>
      <c r="E923" s="1"/>
      <c r="F923" s="1"/>
      <c r="G923" s="1"/>
      <c r="H923" s="25"/>
    </row>
    <row r="924" spans="1:8" ht="12.75" customHeight="1" x14ac:dyDescent="0.25">
      <c r="A924" s="10"/>
      <c r="B924" s="10"/>
      <c r="C924" s="1"/>
      <c r="D924" s="1"/>
      <c r="E924" s="1"/>
      <c r="F924" s="1"/>
      <c r="G924" s="1"/>
      <c r="H924" s="25"/>
    </row>
    <row r="925" spans="1:8" ht="12.75" customHeight="1" x14ac:dyDescent="0.25">
      <c r="A925" s="10"/>
      <c r="B925" s="10"/>
      <c r="C925" s="1"/>
      <c r="D925" s="1"/>
      <c r="E925" s="1"/>
      <c r="F925" s="1"/>
      <c r="G925" s="1"/>
      <c r="H925" s="25"/>
    </row>
    <row r="926" spans="1:8" ht="12.75" customHeight="1" x14ac:dyDescent="0.25">
      <c r="A926" s="10"/>
      <c r="B926" s="10"/>
      <c r="C926" s="1"/>
      <c r="D926" s="1"/>
      <c r="E926" s="1"/>
      <c r="F926" s="1"/>
      <c r="G926" s="1"/>
      <c r="H926" s="25"/>
    </row>
    <row r="927" spans="1:8" ht="12.75" customHeight="1" x14ac:dyDescent="0.25">
      <c r="A927" s="10"/>
      <c r="B927" s="10"/>
      <c r="C927" s="1"/>
      <c r="D927" s="1"/>
      <c r="E927" s="1"/>
      <c r="F927" s="1"/>
      <c r="G927" s="1"/>
      <c r="H927" s="25"/>
    </row>
    <row r="928" spans="1:8" ht="12.75" customHeight="1" x14ac:dyDescent="0.25">
      <c r="A928" s="10"/>
      <c r="B928" s="10"/>
      <c r="C928" s="1"/>
      <c r="D928" s="1"/>
      <c r="E928" s="1"/>
      <c r="F928" s="1"/>
      <c r="G928" s="1"/>
      <c r="H928" s="25"/>
    </row>
    <row r="929" spans="1:8" ht="12.75" customHeight="1" x14ac:dyDescent="0.25">
      <c r="A929" s="10"/>
      <c r="B929" s="10"/>
      <c r="C929" s="1"/>
      <c r="D929" s="1"/>
      <c r="E929" s="1"/>
      <c r="F929" s="1"/>
      <c r="G929" s="1"/>
      <c r="H929" s="25"/>
    </row>
    <row r="930" spans="1:8" ht="12.75" customHeight="1" x14ac:dyDescent="0.25">
      <c r="A930" s="10"/>
      <c r="B930" s="10"/>
      <c r="C930" s="1"/>
      <c r="D930" s="1"/>
      <c r="E930" s="1"/>
      <c r="F930" s="1"/>
      <c r="G930" s="1"/>
      <c r="H930" s="25"/>
    </row>
    <row r="931" spans="1:8" ht="12.75" customHeight="1" x14ac:dyDescent="0.25">
      <c r="A931" s="10"/>
      <c r="B931" s="10"/>
      <c r="C931" s="1"/>
      <c r="D931" s="1"/>
      <c r="E931" s="1"/>
      <c r="F931" s="1"/>
      <c r="G931" s="1"/>
      <c r="H931" s="25"/>
    </row>
    <row r="932" spans="1:8" ht="12.75" customHeight="1" x14ac:dyDescent="0.25">
      <c r="A932" s="10"/>
      <c r="B932" s="10"/>
      <c r="C932" s="1"/>
      <c r="D932" s="1"/>
      <c r="E932" s="1"/>
      <c r="F932" s="1"/>
      <c r="G932" s="1"/>
      <c r="H932" s="25"/>
    </row>
    <row r="933" spans="1:8" ht="12.75" customHeight="1" x14ac:dyDescent="0.25">
      <c r="A933" s="10"/>
      <c r="B933" s="10"/>
      <c r="C933" s="1"/>
      <c r="D933" s="1"/>
      <c r="E933" s="1"/>
      <c r="F933" s="1"/>
      <c r="G933" s="1"/>
      <c r="H933" s="25"/>
    </row>
    <row r="934" spans="1:8" ht="12.75" customHeight="1" x14ac:dyDescent="0.25">
      <c r="A934" s="10"/>
      <c r="B934" s="10"/>
      <c r="C934" s="1"/>
      <c r="D934" s="1"/>
      <c r="E934" s="1"/>
      <c r="F934" s="1"/>
      <c r="G934" s="1"/>
      <c r="H934" s="25"/>
    </row>
    <row r="935" spans="1:8" ht="12.75" customHeight="1" x14ac:dyDescent="0.25">
      <c r="A935" s="10"/>
      <c r="B935" s="10"/>
      <c r="C935" s="1"/>
      <c r="D935" s="1"/>
      <c r="E935" s="1"/>
      <c r="F935" s="1"/>
      <c r="G935" s="1"/>
      <c r="H935" s="25"/>
    </row>
    <row r="936" spans="1:8" ht="12.75" customHeight="1" x14ac:dyDescent="0.25">
      <c r="A936" s="10"/>
      <c r="B936" s="10"/>
      <c r="C936" s="1"/>
      <c r="D936" s="1"/>
      <c r="E936" s="1"/>
      <c r="F936" s="1"/>
      <c r="G936" s="1"/>
      <c r="H936" s="25"/>
    </row>
    <row r="937" spans="1:8" ht="12.75" customHeight="1" x14ac:dyDescent="0.25">
      <c r="A937" s="10"/>
      <c r="B937" s="10"/>
      <c r="C937" s="1"/>
      <c r="D937" s="1"/>
      <c r="E937" s="1"/>
      <c r="F937" s="1"/>
      <c r="G937" s="1"/>
      <c r="H937" s="25"/>
    </row>
    <row r="938" spans="1:8" ht="12.75" customHeight="1" x14ac:dyDescent="0.25">
      <c r="A938" s="10"/>
      <c r="B938" s="10"/>
      <c r="C938" s="1"/>
      <c r="D938" s="1"/>
      <c r="E938" s="1"/>
      <c r="F938" s="1"/>
      <c r="G938" s="1"/>
      <c r="H938" s="25"/>
    </row>
    <row r="939" spans="1:8" ht="12.75" customHeight="1" x14ac:dyDescent="0.25">
      <c r="A939" s="10"/>
      <c r="B939" s="10"/>
      <c r="C939" s="1"/>
      <c r="D939" s="1"/>
      <c r="E939" s="1"/>
      <c r="F939" s="1"/>
      <c r="G939" s="1"/>
      <c r="H939" s="25"/>
    </row>
    <row r="940" spans="1:8" ht="12.75" customHeight="1" x14ac:dyDescent="0.25">
      <c r="A940" s="10"/>
      <c r="B940" s="10"/>
      <c r="C940" s="1"/>
      <c r="D940" s="1"/>
      <c r="E940" s="1"/>
      <c r="F940" s="1"/>
      <c r="G940" s="1"/>
      <c r="H940" s="25"/>
    </row>
    <row r="941" spans="1:8" ht="12.75" customHeight="1" x14ac:dyDescent="0.25">
      <c r="A941" s="10"/>
      <c r="B941" s="10"/>
      <c r="C941" s="1"/>
      <c r="D941" s="1"/>
      <c r="E941" s="1"/>
      <c r="F941" s="1"/>
      <c r="G941" s="1"/>
      <c r="H941" s="25"/>
    </row>
    <row r="942" spans="1:8" ht="12.75" customHeight="1" x14ac:dyDescent="0.25">
      <c r="A942" s="10"/>
      <c r="B942" s="10"/>
      <c r="C942" s="1"/>
      <c r="D942" s="1"/>
      <c r="E942" s="1"/>
      <c r="F942" s="1"/>
      <c r="G942" s="1"/>
      <c r="H942" s="25"/>
    </row>
    <row r="943" spans="1:8" ht="12.75" customHeight="1" x14ac:dyDescent="0.25">
      <c r="A943" s="10"/>
      <c r="B943" s="10"/>
      <c r="C943" s="1"/>
      <c r="D943" s="1"/>
      <c r="E943" s="1"/>
      <c r="F943" s="1"/>
      <c r="G943" s="1"/>
      <c r="H943" s="25"/>
    </row>
    <row r="944" spans="1:8" ht="12.75" customHeight="1" x14ac:dyDescent="0.25">
      <c r="A944" s="10"/>
      <c r="B944" s="10"/>
      <c r="C944" s="1"/>
      <c r="D944" s="1"/>
      <c r="E944" s="1"/>
      <c r="F944" s="1"/>
      <c r="G944" s="1"/>
      <c r="H944" s="25"/>
    </row>
    <row r="945" spans="1:8" ht="12.75" customHeight="1" x14ac:dyDescent="0.25">
      <c r="A945" s="10"/>
      <c r="B945" s="10"/>
      <c r="C945" s="1"/>
      <c r="D945" s="1"/>
      <c r="E945" s="1"/>
      <c r="F945" s="1"/>
      <c r="G945" s="1"/>
      <c r="H945" s="25"/>
    </row>
    <row r="946" spans="1:8" ht="12.75" customHeight="1" x14ac:dyDescent="0.25">
      <c r="A946" s="10"/>
      <c r="B946" s="10"/>
      <c r="C946" s="1"/>
      <c r="D946" s="1"/>
      <c r="E946" s="1"/>
      <c r="F946" s="1"/>
      <c r="G946" s="1"/>
      <c r="H946" s="25"/>
    </row>
    <row r="947" spans="1:8" ht="12.75" customHeight="1" x14ac:dyDescent="0.25">
      <c r="A947" s="10"/>
      <c r="B947" s="10"/>
      <c r="C947" s="1"/>
      <c r="D947" s="1"/>
      <c r="E947" s="1"/>
      <c r="F947" s="1"/>
      <c r="G947" s="1"/>
      <c r="H947" s="25"/>
    </row>
    <row r="948" spans="1:8" ht="12.75" customHeight="1" x14ac:dyDescent="0.25">
      <c r="A948" s="10"/>
      <c r="B948" s="10"/>
      <c r="C948" s="1"/>
      <c r="D948" s="1"/>
      <c r="E948" s="1"/>
      <c r="F948" s="1"/>
      <c r="G948" s="1"/>
      <c r="H948" s="25"/>
    </row>
    <row r="949" spans="1:8" ht="12.75" customHeight="1" x14ac:dyDescent="0.25">
      <c r="A949" s="10"/>
      <c r="B949" s="10"/>
      <c r="C949" s="1"/>
      <c r="D949" s="1"/>
      <c r="E949" s="1"/>
      <c r="F949" s="1"/>
      <c r="G949" s="1"/>
      <c r="H949" s="25"/>
    </row>
    <row r="950" spans="1:8" ht="12.75" customHeight="1" x14ac:dyDescent="0.25">
      <c r="A950" s="10"/>
      <c r="B950" s="10"/>
      <c r="C950" s="1"/>
      <c r="D950" s="1"/>
      <c r="E950" s="1"/>
      <c r="F950" s="1"/>
      <c r="G950" s="1"/>
      <c r="H950" s="25"/>
    </row>
    <row r="951" spans="1:8" ht="12.75" customHeight="1" x14ac:dyDescent="0.25">
      <c r="A951" s="10"/>
      <c r="B951" s="10"/>
      <c r="C951" s="1"/>
      <c r="D951" s="1"/>
      <c r="E951" s="1"/>
      <c r="F951" s="1"/>
      <c r="G951" s="1"/>
      <c r="H951" s="25"/>
    </row>
    <row r="952" spans="1:8" ht="12.75" customHeight="1" x14ac:dyDescent="0.25">
      <c r="A952" s="10"/>
      <c r="B952" s="10"/>
      <c r="C952" s="1"/>
      <c r="D952" s="1"/>
      <c r="E952" s="1"/>
      <c r="F952" s="1"/>
      <c r="G952" s="1"/>
      <c r="H952" s="25"/>
    </row>
    <row r="953" spans="1:8" ht="12.75" customHeight="1" x14ac:dyDescent="0.25">
      <c r="A953" s="10"/>
      <c r="B953" s="10"/>
      <c r="C953" s="1"/>
      <c r="D953" s="1"/>
      <c r="E953" s="1"/>
      <c r="F953" s="1"/>
      <c r="G953" s="1"/>
      <c r="H953" s="25"/>
    </row>
    <row r="954" spans="1:8" ht="12.75" customHeight="1" x14ac:dyDescent="0.25">
      <c r="A954" s="10"/>
      <c r="B954" s="10"/>
      <c r="C954" s="1"/>
      <c r="D954" s="1"/>
      <c r="E954" s="1"/>
      <c r="F954" s="1"/>
      <c r="G954" s="1"/>
      <c r="H954" s="25"/>
    </row>
    <row r="955" spans="1:8" ht="12.75" customHeight="1" x14ac:dyDescent="0.25">
      <c r="A955" s="10"/>
      <c r="B955" s="10"/>
      <c r="C955" s="1"/>
      <c r="D955" s="1"/>
      <c r="E955" s="1"/>
      <c r="F955" s="1"/>
      <c r="G955" s="1"/>
      <c r="H955" s="25"/>
    </row>
    <row r="956" spans="1:8" ht="12.75" customHeight="1" x14ac:dyDescent="0.25">
      <c r="A956" s="10"/>
      <c r="B956" s="10"/>
      <c r="C956" s="1"/>
      <c r="D956" s="1"/>
      <c r="E956" s="1"/>
      <c r="F956" s="1"/>
      <c r="G956" s="1"/>
      <c r="H956" s="25"/>
    </row>
    <row r="957" spans="1:8" ht="12.75" customHeight="1" x14ac:dyDescent="0.25">
      <c r="A957" s="10"/>
      <c r="B957" s="10"/>
      <c r="C957" s="1"/>
      <c r="D957" s="1"/>
      <c r="E957" s="1"/>
      <c r="F957" s="1"/>
      <c r="G957" s="1"/>
      <c r="H957" s="25"/>
    </row>
    <row r="958" spans="1:8" ht="12.75" customHeight="1" x14ac:dyDescent="0.25">
      <c r="A958" s="10"/>
      <c r="B958" s="10"/>
      <c r="C958" s="1"/>
      <c r="D958" s="1"/>
      <c r="E958" s="1"/>
      <c r="F958" s="1"/>
      <c r="G958" s="1"/>
      <c r="H958" s="25"/>
    </row>
    <row r="959" spans="1:8" ht="12.75" customHeight="1" x14ac:dyDescent="0.25">
      <c r="A959" s="10"/>
      <c r="B959" s="10"/>
      <c r="C959" s="1"/>
      <c r="D959" s="1"/>
      <c r="E959" s="1"/>
      <c r="F959" s="1"/>
      <c r="G959" s="1"/>
      <c r="H959" s="25"/>
    </row>
    <row r="960" spans="1:8" ht="12.75" customHeight="1" x14ac:dyDescent="0.25">
      <c r="A960" s="10"/>
      <c r="B960" s="10"/>
      <c r="C960" s="1"/>
      <c r="D960" s="1"/>
      <c r="E960" s="1"/>
      <c r="F960" s="1"/>
      <c r="G960" s="1"/>
      <c r="H960" s="25"/>
    </row>
    <row r="961" spans="1:8" ht="12.75" customHeight="1" x14ac:dyDescent="0.25">
      <c r="A961" s="10"/>
      <c r="B961" s="10"/>
      <c r="C961" s="1"/>
      <c r="D961" s="1"/>
      <c r="E961" s="1"/>
      <c r="F961" s="1"/>
      <c r="G961" s="1"/>
      <c r="H961" s="25"/>
    </row>
    <row r="962" spans="1:8" ht="12.75" customHeight="1" x14ac:dyDescent="0.25">
      <c r="A962" s="10"/>
      <c r="B962" s="10"/>
      <c r="C962" s="1"/>
      <c r="D962" s="1"/>
      <c r="E962" s="1"/>
      <c r="F962" s="1"/>
      <c r="G962" s="1"/>
      <c r="H962" s="25"/>
    </row>
    <row r="963" spans="1:8" ht="12.75" customHeight="1" x14ac:dyDescent="0.25">
      <c r="A963" s="10"/>
      <c r="B963" s="10"/>
      <c r="C963" s="1"/>
      <c r="D963" s="1"/>
      <c r="E963" s="1"/>
      <c r="F963" s="1"/>
      <c r="G963" s="1"/>
      <c r="H963" s="25"/>
    </row>
    <row r="964" spans="1:8" ht="12.75" customHeight="1" x14ac:dyDescent="0.25">
      <c r="A964" s="10"/>
      <c r="B964" s="10"/>
      <c r="C964" s="1"/>
      <c r="D964" s="1"/>
      <c r="E964" s="1"/>
      <c r="F964" s="1"/>
      <c r="G964" s="1"/>
      <c r="H964" s="25"/>
    </row>
    <row r="965" spans="1:8" ht="12.75" customHeight="1" x14ac:dyDescent="0.25">
      <c r="A965" s="10"/>
      <c r="B965" s="10"/>
      <c r="C965" s="1"/>
      <c r="D965" s="1"/>
      <c r="E965" s="1"/>
      <c r="F965" s="1"/>
      <c r="G965" s="1"/>
      <c r="H965" s="25"/>
    </row>
    <row r="966" spans="1:8" ht="12.75" customHeight="1" x14ac:dyDescent="0.25">
      <c r="A966" s="10"/>
      <c r="B966" s="10"/>
      <c r="C966" s="1"/>
      <c r="D966" s="1"/>
      <c r="E966" s="1"/>
      <c r="F966" s="1"/>
      <c r="G966" s="1"/>
      <c r="H966" s="25"/>
    </row>
    <row r="967" spans="1:8" ht="12.75" customHeight="1" x14ac:dyDescent="0.25">
      <c r="A967" s="10"/>
      <c r="B967" s="10"/>
      <c r="C967" s="1"/>
      <c r="D967" s="1"/>
      <c r="E967" s="1"/>
      <c r="F967" s="1"/>
      <c r="G967" s="1"/>
      <c r="H967" s="25"/>
    </row>
    <row r="968" spans="1:8" ht="12.75" customHeight="1" x14ac:dyDescent="0.25">
      <c r="A968" s="10"/>
      <c r="B968" s="10"/>
      <c r="C968" s="1"/>
      <c r="D968" s="1"/>
      <c r="E968" s="1"/>
      <c r="F968" s="1"/>
      <c r="G968" s="1"/>
      <c r="H968" s="25"/>
    </row>
    <row r="969" spans="1:8" ht="12.75" customHeight="1" x14ac:dyDescent="0.25">
      <c r="A969" s="10"/>
      <c r="B969" s="10"/>
      <c r="C969" s="1"/>
      <c r="D969" s="1"/>
      <c r="E969" s="1"/>
      <c r="F969" s="1"/>
      <c r="G969" s="1"/>
      <c r="H969" s="25"/>
    </row>
    <row r="970" spans="1:8" ht="12.75" customHeight="1" x14ac:dyDescent="0.25">
      <c r="A970" s="10"/>
      <c r="B970" s="10"/>
      <c r="C970" s="1"/>
      <c r="D970" s="1"/>
      <c r="E970" s="1"/>
      <c r="F970" s="1"/>
      <c r="G970" s="1"/>
      <c r="H970" s="25"/>
    </row>
    <row r="971" spans="1:8" ht="12.75" customHeight="1" x14ac:dyDescent="0.25">
      <c r="A971" s="10"/>
      <c r="B971" s="10"/>
      <c r="C971" s="1"/>
      <c r="D971" s="1"/>
      <c r="E971" s="1"/>
      <c r="F971" s="1"/>
      <c r="G971" s="1"/>
      <c r="H971" s="25"/>
    </row>
    <row r="972" spans="1:8" ht="12.75" customHeight="1" x14ac:dyDescent="0.25">
      <c r="A972" s="10"/>
      <c r="B972" s="10"/>
      <c r="C972" s="1"/>
      <c r="D972" s="1"/>
      <c r="E972" s="1"/>
      <c r="F972" s="1"/>
      <c r="G972" s="1"/>
      <c r="H972" s="25"/>
    </row>
    <row r="973" spans="1:8" ht="12.75" customHeight="1" x14ac:dyDescent="0.25">
      <c r="A973" s="10"/>
      <c r="B973" s="10"/>
      <c r="C973" s="1"/>
      <c r="D973" s="1"/>
      <c r="E973" s="1"/>
      <c r="F973" s="1"/>
      <c r="G973" s="1"/>
      <c r="H973" s="25"/>
    </row>
    <row r="974" spans="1:8" ht="12.75" customHeight="1" x14ac:dyDescent="0.25">
      <c r="A974" s="10"/>
      <c r="B974" s="10"/>
      <c r="C974" s="1"/>
      <c r="D974" s="1"/>
      <c r="E974" s="1"/>
      <c r="F974" s="1"/>
      <c r="G974" s="1"/>
      <c r="H974" s="25"/>
    </row>
    <row r="975" spans="1:8" ht="12.75" customHeight="1" x14ac:dyDescent="0.25">
      <c r="A975" s="10"/>
      <c r="B975" s="10"/>
      <c r="C975" s="1"/>
      <c r="D975" s="1"/>
      <c r="E975" s="1"/>
      <c r="F975" s="1"/>
      <c r="G975" s="1"/>
      <c r="H975" s="25"/>
    </row>
    <row r="976" spans="1:8" ht="12.75" customHeight="1" x14ac:dyDescent="0.25">
      <c r="A976" s="10"/>
      <c r="B976" s="10"/>
      <c r="C976" s="1"/>
      <c r="D976" s="1"/>
      <c r="E976" s="1"/>
      <c r="F976" s="1"/>
      <c r="G976" s="1"/>
      <c r="H976" s="25"/>
    </row>
    <row r="977" spans="1:8" ht="12.75" customHeight="1" x14ac:dyDescent="0.25">
      <c r="A977" s="10"/>
      <c r="B977" s="10"/>
      <c r="C977" s="1"/>
      <c r="D977" s="1"/>
      <c r="E977" s="1"/>
      <c r="F977" s="1"/>
      <c r="G977" s="1"/>
      <c r="H977" s="25"/>
    </row>
    <row r="978" spans="1:8" ht="12.75" customHeight="1" x14ac:dyDescent="0.25">
      <c r="A978" s="10"/>
      <c r="B978" s="10"/>
      <c r="C978" s="1"/>
      <c r="D978" s="1"/>
      <c r="E978" s="1"/>
      <c r="F978" s="1"/>
      <c r="G978" s="1"/>
      <c r="H978" s="25"/>
    </row>
    <row r="979" spans="1:8" ht="12.75" customHeight="1" x14ac:dyDescent="0.25">
      <c r="A979" s="10"/>
      <c r="B979" s="10"/>
      <c r="C979" s="1"/>
      <c r="D979" s="1"/>
      <c r="E979" s="1"/>
      <c r="F979" s="1"/>
      <c r="G979" s="1"/>
      <c r="H979" s="25"/>
    </row>
    <row r="980" spans="1:8" ht="12.75" customHeight="1" x14ac:dyDescent="0.25">
      <c r="A980" s="10"/>
      <c r="B980" s="10"/>
      <c r="C980" s="1"/>
      <c r="D980" s="1"/>
      <c r="E980" s="1"/>
      <c r="F980" s="1"/>
      <c r="G980" s="1"/>
      <c r="H980" s="25"/>
    </row>
    <row r="981" spans="1:8" ht="12.75" customHeight="1" x14ac:dyDescent="0.25">
      <c r="A981" s="10"/>
      <c r="B981" s="10"/>
      <c r="C981" s="1"/>
      <c r="D981" s="1"/>
      <c r="E981" s="1"/>
      <c r="F981" s="1"/>
      <c r="G981" s="1"/>
      <c r="H981" s="25"/>
    </row>
    <row r="982" spans="1:8" ht="12.75" customHeight="1" x14ac:dyDescent="0.25">
      <c r="A982" s="10"/>
      <c r="B982" s="10"/>
      <c r="C982" s="1"/>
      <c r="D982" s="1"/>
      <c r="E982" s="1"/>
      <c r="F982" s="1"/>
      <c r="G982" s="1"/>
      <c r="H982" s="25"/>
    </row>
    <row r="983" spans="1:8" ht="12.75" customHeight="1" x14ac:dyDescent="0.25">
      <c r="A983" s="10"/>
      <c r="B983" s="10"/>
      <c r="C983" s="1"/>
      <c r="D983" s="1"/>
      <c r="E983" s="1"/>
      <c r="F983" s="1"/>
      <c r="G983" s="1"/>
      <c r="H983" s="25"/>
    </row>
    <row r="984" spans="1:8" ht="12.75" customHeight="1" x14ac:dyDescent="0.25">
      <c r="A984" s="10"/>
      <c r="B984" s="10"/>
      <c r="C984" s="1"/>
      <c r="D984" s="1"/>
      <c r="E984" s="1"/>
      <c r="F984" s="1"/>
      <c r="G984" s="1"/>
      <c r="H984" s="25"/>
    </row>
    <row r="985" spans="1:8" ht="12.75" customHeight="1" x14ac:dyDescent="0.25">
      <c r="A985" s="10"/>
      <c r="B985" s="10"/>
      <c r="C985" s="1"/>
      <c r="D985" s="1"/>
      <c r="E985" s="1"/>
      <c r="F985" s="1"/>
      <c r="G985" s="1"/>
      <c r="H985" s="25"/>
    </row>
    <row r="986" spans="1:8" ht="12.75" customHeight="1" x14ac:dyDescent="0.25">
      <c r="A986" s="10"/>
      <c r="B986" s="10"/>
      <c r="C986" s="1"/>
      <c r="D986" s="1"/>
      <c r="E986" s="1"/>
      <c r="F986" s="1"/>
      <c r="G986" s="1"/>
      <c r="H986" s="25"/>
    </row>
    <row r="987" spans="1:8" ht="12.75" customHeight="1" x14ac:dyDescent="0.25">
      <c r="A987" s="10"/>
      <c r="B987" s="10"/>
      <c r="C987" s="1"/>
      <c r="D987" s="1"/>
      <c r="E987" s="1"/>
      <c r="F987" s="1"/>
      <c r="G987" s="1"/>
      <c r="H987" s="25"/>
    </row>
    <row r="988" spans="1:8" ht="12.75" customHeight="1" x14ac:dyDescent="0.25">
      <c r="A988" s="10"/>
      <c r="B988" s="10"/>
      <c r="C988" s="1"/>
      <c r="D988" s="1"/>
      <c r="E988" s="1"/>
      <c r="F988" s="1"/>
      <c r="G988" s="1"/>
      <c r="H988" s="25"/>
    </row>
    <row r="989" spans="1:8" ht="12.75" customHeight="1" x14ac:dyDescent="0.25">
      <c r="A989" s="10"/>
      <c r="B989" s="10"/>
      <c r="C989" s="1"/>
      <c r="D989" s="1"/>
      <c r="E989" s="1"/>
      <c r="F989" s="1"/>
      <c r="G989" s="1"/>
      <c r="H989" s="25"/>
    </row>
    <row r="990" spans="1:8" ht="12.75" customHeight="1" x14ac:dyDescent="0.25">
      <c r="A990" s="10"/>
      <c r="B990" s="10"/>
      <c r="C990" s="1"/>
      <c r="D990" s="1"/>
      <c r="E990" s="1"/>
      <c r="F990" s="1"/>
      <c r="G990" s="1"/>
      <c r="H990" s="25"/>
    </row>
    <row r="991" spans="1:8" ht="12.75" customHeight="1" x14ac:dyDescent="0.25">
      <c r="A991" s="10"/>
      <c r="B991" s="10"/>
      <c r="C991" s="1"/>
      <c r="D991" s="1"/>
      <c r="E991" s="1"/>
      <c r="F991" s="1"/>
      <c r="G991" s="1"/>
      <c r="H991" s="25"/>
    </row>
    <row r="992" spans="1:8" ht="12.75" customHeight="1" x14ac:dyDescent="0.25">
      <c r="A992" s="10"/>
      <c r="B992" s="10"/>
      <c r="C992" s="1"/>
      <c r="D992" s="1"/>
      <c r="E992" s="1"/>
      <c r="F992" s="1"/>
      <c r="G992" s="1"/>
      <c r="H992" s="25"/>
    </row>
    <row r="993" spans="1:8" ht="12.75" customHeight="1" x14ac:dyDescent="0.25">
      <c r="A993" s="10"/>
      <c r="B993" s="10"/>
      <c r="C993" s="1"/>
      <c r="D993" s="1"/>
      <c r="E993" s="1"/>
      <c r="F993" s="1"/>
      <c r="G993" s="1"/>
      <c r="H993" s="25"/>
    </row>
    <row r="994" spans="1:8" ht="12.75" customHeight="1" x14ac:dyDescent="0.25">
      <c r="A994" s="10"/>
      <c r="B994" s="10"/>
      <c r="C994" s="1"/>
      <c r="D994" s="1"/>
      <c r="E994" s="1"/>
      <c r="F994" s="1"/>
      <c r="G994" s="1"/>
      <c r="H994" s="25"/>
    </row>
    <row r="995" spans="1:8" ht="12.75" customHeight="1" x14ac:dyDescent="0.25">
      <c r="A995" s="10"/>
      <c r="B995" s="10"/>
      <c r="C995" s="1"/>
      <c r="D995" s="1"/>
      <c r="E995" s="1"/>
      <c r="F995" s="1"/>
      <c r="G995" s="1"/>
      <c r="H995" s="25"/>
    </row>
    <row r="996" spans="1:8" ht="12.75" customHeight="1" x14ac:dyDescent="0.25">
      <c r="A996" s="10"/>
      <c r="B996" s="10"/>
      <c r="C996" s="1"/>
      <c r="D996" s="1"/>
      <c r="E996" s="1"/>
      <c r="F996" s="1"/>
      <c r="G996" s="1"/>
      <c r="H996" s="25"/>
    </row>
    <row r="997" spans="1:8" ht="12.75" customHeight="1" x14ac:dyDescent="0.25">
      <c r="A997" s="10"/>
      <c r="B997" s="10"/>
      <c r="C997" s="1"/>
      <c r="D997" s="1"/>
      <c r="E997" s="1"/>
      <c r="F997" s="1"/>
      <c r="G997" s="1"/>
      <c r="H997" s="25"/>
    </row>
    <row r="998" spans="1:8" ht="12.75" customHeight="1" x14ac:dyDescent="0.25">
      <c r="A998" s="10"/>
      <c r="B998" s="10"/>
      <c r="C998" s="1"/>
      <c r="D998" s="1"/>
      <c r="E998" s="1"/>
      <c r="F998" s="1"/>
      <c r="G998" s="1"/>
      <c r="H998" s="25"/>
    </row>
    <row r="999" spans="1:8" ht="12.75" customHeight="1" x14ac:dyDescent="0.25">
      <c r="A999" s="10"/>
      <c r="B999" s="10"/>
      <c r="C999" s="1"/>
      <c r="D999" s="1"/>
      <c r="E999" s="1"/>
      <c r="F999" s="1"/>
      <c r="G999" s="1"/>
      <c r="H999" s="25"/>
    </row>
    <row r="1000" spans="1:8" ht="12.75" customHeight="1" x14ac:dyDescent="0.25">
      <c r="A1000" s="10"/>
      <c r="B1000" s="10"/>
      <c r="C1000" s="1"/>
      <c r="D1000" s="1"/>
      <c r="E1000" s="1"/>
      <c r="F1000" s="1"/>
      <c r="G1000" s="1"/>
      <c r="H1000" s="25"/>
    </row>
    <row r="1001" spans="1:8" ht="12.75" customHeight="1" x14ac:dyDescent="0.25">
      <c r="A1001" s="10"/>
      <c r="B1001" s="10"/>
      <c r="C1001" s="1"/>
      <c r="D1001" s="1"/>
      <c r="E1001" s="1"/>
      <c r="F1001" s="1"/>
      <c r="G1001" s="1"/>
      <c r="H1001" s="25"/>
    </row>
    <row r="1002" spans="1:8" ht="12.75" customHeight="1" x14ac:dyDescent="0.25">
      <c r="A1002" s="10"/>
      <c r="B1002" s="10"/>
      <c r="C1002" s="1"/>
      <c r="D1002" s="1"/>
      <c r="E1002" s="1"/>
      <c r="F1002" s="1"/>
      <c r="G1002" s="1"/>
      <c r="H1002" s="25"/>
    </row>
    <row r="1003" spans="1:8" ht="12.75" customHeight="1" x14ac:dyDescent="0.25">
      <c r="A1003" s="10"/>
      <c r="B1003" s="10"/>
      <c r="C1003" s="1"/>
      <c r="D1003" s="1"/>
      <c r="E1003" s="1"/>
      <c r="F1003" s="1"/>
      <c r="G1003" s="1"/>
      <c r="H1003" s="25"/>
    </row>
    <row r="1004" spans="1:8" ht="12.75" customHeight="1" x14ac:dyDescent="0.25">
      <c r="A1004" s="10"/>
      <c r="B1004" s="10"/>
      <c r="C1004" s="1"/>
      <c r="D1004" s="1"/>
      <c r="E1004" s="1"/>
      <c r="F1004" s="1"/>
      <c r="G1004" s="1"/>
      <c r="H1004" s="25"/>
    </row>
    <row r="1005" spans="1:8" ht="12.75" customHeight="1" x14ac:dyDescent="0.25">
      <c r="A1005" s="10"/>
      <c r="B1005" s="10"/>
      <c r="C1005" s="1"/>
      <c r="D1005" s="1"/>
      <c r="E1005" s="1"/>
      <c r="F1005" s="1"/>
      <c r="G1005" s="1"/>
      <c r="H1005" s="25"/>
    </row>
    <row r="1006" spans="1:8" ht="12.75" customHeight="1" x14ac:dyDescent="0.25">
      <c r="A1006" s="10"/>
      <c r="B1006" s="10"/>
      <c r="C1006" s="1"/>
      <c r="D1006" s="1"/>
      <c r="E1006" s="1"/>
      <c r="F1006" s="1"/>
      <c r="G1006" s="1"/>
      <c r="H1006" s="25"/>
    </row>
    <row r="1007" spans="1:8" ht="12.75" customHeight="1" x14ac:dyDescent="0.25">
      <c r="A1007" s="10"/>
      <c r="B1007" s="10"/>
      <c r="C1007" s="1"/>
      <c r="D1007" s="1"/>
      <c r="E1007" s="1"/>
      <c r="F1007" s="1"/>
      <c r="G1007" s="1"/>
      <c r="H1007" s="25"/>
    </row>
    <row r="1008" spans="1:8" ht="12.75" customHeight="1" x14ac:dyDescent="0.25">
      <c r="A1008" s="10"/>
      <c r="B1008" s="10"/>
      <c r="C1008" s="1"/>
      <c r="D1008" s="1"/>
      <c r="E1008" s="1"/>
      <c r="F1008" s="1"/>
      <c r="G1008" s="1"/>
      <c r="H1008" s="25"/>
    </row>
    <row r="1009" spans="1:8" ht="12.75" customHeight="1" x14ac:dyDescent="0.25">
      <c r="A1009" s="10"/>
      <c r="B1009" s="10"/>
      <c r="C1009" s="1"/>
      <c r="D1009" s="1"/>
      <c r="E1009" s="1"/>
      <c r="F1009" s="1"/>
      <c r="G1009" s="1"/>
      <c r="H1009" s="25"/>
    </row>
    <row r="1010" spans="1:8" ht="12.75" customHeight="1" x14ac:dyDescent="0.25">
      <c r="A1010" s="10"/>
      <c r="B1010" s="10"/>
      <c r="C1010" s="1"/>
      <c r="D1010" s="1"/>
      <c r="E1010" s="1"/>
      <c r="F1010" s="1"/>
      <c r="G1010" s="1"/>
      <c r="H1010" s="25"/>
    </row>
    <row r="1011" spans="1:8" ht="12.75" customHeight="1" x14ac:dyDescent="0.25">
      <c r="A1011" s="10"/>
      <c r="B1011" s="10"/>
      <c r="C1011" s="1"/>
      <c r="D1011" s="1"/>
      <c r="E1011" s="1"/>
      <c r="F1011" s="1"/>
      <c r="G1011" s="1"/>
      <c r="H1011" s="25"/>
    </row>
    <row r="1012" spans="1:8" ht="12.75" customHeight="1" x14ac:dyDescent="0.25">
      <c r="A1012" s="10"/>
      <c r="B1012" s="10"/>
      <c r="C1012" s="1"/>
      <c r="D1012" s="1"/>
      <c r="E1012" s="1"/>
      <c r="F1012" s="1"/>
      <c r="G1012" s="1"/>
      <c r="H1012" s="25"/>
    </row>
    <row r="1013" spans="1:8" ht="12.75" customHeight="1" x14ac:dyDescent="0.25">
      <c r="A1013" s="10"/>
      <c r="B1013" s="10"/>
      <c r="C1013" s="1"/>
      <c r="D1013" s="1"/>
      <c r="E1013" s="1"/>
      <c r="F1013" s="1"/>
      <c r="G1013" s="1"/>
      <c r="H1013" s="25"/>
    </row>
    <row r="1014" spans="1:8" ht="12.75" customHeight="1" x14ac:dyDescent="0.25">
      <c r="A1014" s="10"/>
      <c r="B1014" s="10"/>
      <c r="C1014" s="1"/>
      <c r="D1014" s="1"/>
      <c r="E1014" s="1"/>
      <c r="F1014" s="1"/>
      <c r="G1014" s="1"/>
      <c r="H1014" s="25"/>
    </row>
    <row r="1015" spans="1:8" ht="12.75" customHeight="1" x14ac:dyDescent="0.25">
      <c r="A1015" s="10"/>
      <c r="B1015" s="10"/>
      <c r="C1015" s="1"/>
      <c r="D1015" s="1"/>
      <c r="E1015" s="1"/>
      <c r="F1015" s="1"/>
      <c r="G1015" s="1"/>
      <c r="H1015" s="25"/>
    </row>
    <row r="1016" spans="1:8" ht="12.75" customHeight="1" x14ac:dyDescent="0.25">
      <c r="A1016" s="10"/>
      <c r="B1016" s="10"/>
      <c r="C1016" s="1"/>
      <c r="D1016" s="1"/>
      <c r="E1016" s="1"/>
      <c r="F1016" s="1"/>
      <c r="G1016" s="1"/>
      <c r="H1016" s="25"/>
    </row>
    <row r="1017" spans="1:8" ht="12.75" customHeight="1" x14ac:dyDescent="0.25">
      <c r="A1017" s="10"/>
      <c r="B1017" s="10"/>
      <c r="C1017" s="1"/>
      <c r="D1017" s="1"/>
      <c r="E1017" s="1"/>
      <c r="F1017" s="1"/>
      <c r="G1017" s="1"/>
      <c r="H1017" s="25"/>
    </row>
    <row r="1018" spans="1:8" ht="12.75" customHeight="1" x14ac:dyDescent="0.25">
      <c r="A1018" s="10"/>
      <c r="B1018" s="10"/>
      <c r="C1018" s="1"/>
      <c r="D1018" s="1"/>
      <c r="E1018" s="1"/>
      <c r="F1018" s="1"/>
      <c r="G1018" s="1"/>
      <c r="H1018" s="25"/>
    </row>
    <row r="1019" spans="1:8" ht="12.75" customHeight="1" x14ac:dyDescent="0.25">
      <c r="A1019" s="10"/>
      <c r="B1019" s="10"/>
      <c r="C1019" s="1"/>
      <c r="D1019" s="1"/>
      <c r="E1019" s="1"/>
      <c r="F1019" s="1"/>
      <c r="G1019" s="1"/>
      <c r="H1019" s="25"/>
    </row>
    <row r="1020" spans="1:8" ht="12.75" customHeight="1" x14ac:dyDescent="0.25">
      <c r="A1020" s="10"/>
      <c r="B1020" s="10"/>
      <c r="C1020" s="1"/>
      <c r="D1020" s="1"/>
      <c r="E1020" s="1"/>
      <c r="F1020" s="1"/>
      <c r="G1020" s="1"/>
      <c r="H1020" s="25"/>
    </row>
    <row r="1021" spans="1:8" ht="12.75" customHeight="1" x14ac:dyDescent="0.25">
      <c r="A1021" s="10"/>
      <c r="B1021" s="10"/>
      <c r="C1021" s="1"/>
      <c r="D1021" s="1"/>
      <c r="E1021" s="1"/>
      <c r="F1021" s="1"/>
      <c r="G1021" s="1"/>
      <c r="H1021" s="25"/>
    </row>
    <row r="1022" spans="1:8" ht="12.75" customHeight="1" x14ac:dyDescent="0.25">
      <c r="A1022" s="10"/>
      <c r="B1022" s="10"/>
      <c r="C1022" s="1"/>
      <c r="D1022" s="1"/>
      <c r="E1022" s="1"/>
      <c r="F1022" s="1"/>
      <c r="G1022" s="1"/>
      <c r="H1022" s="25"/>
    </row>
    <row r="1023" spans="1:8" ht="12.75" customHeight="1" x14ac:dyDescent="0.25">
      <c r="A1023" s="10"/>
      <c r="B1023" s="10"/>
      <c r="C1023" s="1"/>
      <c r="D1023" s="1"/>
      <c r="E1023" s="1"/>
      <c r="F1023" s="1"/>
      <c r="G1023" s="1"/>
      <c r="H1023" s="25"/>
    </row>
    <row r="1024" spans="1:8" ht="12.75" customHeight="1" x14ac:dyDescent="0.25">
      <c r="A1024" s="10"/>
      <c r="B1024" s="10"/>
      <c r="C1024" s="1"/>
      <c r="D1024" s="1"/>
      <c r="E1024" s="1"/>
      <c r="F1024" s="1"/>
      <c r="G1024" s="1"/>
      <c r="H1024" s="25"/>
    </row>
    <row r="1025" spans="1:8" ht="12.75" customHeight="1" x14ac:dyDescent="0.25">
      <c r="A1025" s="10"/>
      <c r="B1025" s="10"/>
      <c r="C1025" s="1"/>
      <c r="D1025" s="1"/>
      <c r="E1025" s="1"/>
      <c r="F1025" s="1"/>
      <c r="G1025" s="1"/>
      <c r="H1025" s="25"/>
    </row>
    <row r="1026" spans="1:8" ht="12.75" customHeight="1" x14ac:dyDescent="0.25">
      <c r="A1026" s="10"/>
      <c r="B1026" s="10"/>
      <c r="C1026" s="1"/>
      <c r="D1026" s="1"/>
      <c r="E1026" s="1"/>
      <c r="F1026" s="1"/>
      <c r="G1026" s="1"/>
      <c r="H1026" s="25"/>
    </row>
    <row r="1027" spans="1:8" ht="12.75" customHeight="1" x14ac:dyDescent="0.25">
      <c r="A1027" s="10"/>
      <c r="B1027" s="10"/>
      <c r="C1027" s="1"/>
      <c r="D1027" s="1"/>
      <c r="E1027" s="1"/>
      <c r="F1027" s="1"/>
      <c r="G1027" s="1"/>
      <c r="H1027" s="25"/>
    </row>
    <row r="1028" spans="1:8" ht="12.75" customHeight="1" x14ac:dyDescent="0.25">
      <c r="A1028" s="10"/>
      <c r="B1028" s="10"/>
      <c r="C1028" s="1"/>
      <c r="D1028" s="1"/>
      <c r="E1028" s="1"/>
      <c r="F1028" s="1"/>
      <c r="G1028" s="1"/>
      <c r="H1028" s="25"/>
    </row>
    <row r="1029" spans="1:8" ht="12.75" customHeight="1" x14ac:dyDescent="0.25">
      <c r="A1029" s="10"/>
      <c r="B1029" s="10"/>
      <c r="C1029" s="1"/>
      <c r="D1029" s="1"/>
      <c r="E1029" s="1"/>
      <c r="F1029" s="1"/>
      <c r="G1029" s="1"/>
      <c r="H1029" s="25"/>
    </row>
    <row r="1030" spans="1:8" ht="12.75" customHeight="1" x14ac:dyDescent="0.25">
      <c r="A1030" s="10"/>
      <c r="B1030" s="10"/>
      <c r="C1030" s="1"/>
      <c r="D1030" s="1"/>
      <c r="E1030" s="1"/>
      <c r="F1030" s="1"/>
      <c r="G1030" s="1"/>
      <c r="H1030" s="25"/>
    </row>
    <row r="1031" spans="1:8" ht="12.75" customHeight="1" x14ac:dyDescent="0.25">
      <c r="A1031" s="10"/>
      <c r="B1031" s="10"/>
      <c r="C1031" s="1"/>
      <c r="D1031" s="1"/>
      <c r="E1031" s="1"/>
      <c r="F1031" s="1"/>
      <c r="G1031" s="1"/>
      <c r="H1031" s="25"/>
    </row>
    <row r="1032" spans="1:8" ht="12.75" customHeight="1" x14ac:dyDescent="0.25">
      <c r="A1032" s="10"/>
      <c r="B1032" s="10"/>
      <c r="C1032" s="1"/>
      <c r="D1032" s="1"/>
      <c r="E1032" s="1"/>
      <c r="F1032" s="1"/>
      <c r="G1032" s="1"/>
      <c r="H1032" s="25"/>
    </row>
    <row r="1033" spans="1:8" ht="12.75" customHeight="1" x14ac:dyDescent="0.25">
      <c r="A1033" s="10"/>
      <c r="B1033" s="10"/>
      <c r="C1033" s="1"/>
      <c r="D1033" s="1"/>
      <c r="E1033" s="1"/>
      <c r="F1033" s="1"/>
      <c r="G1033" s="1"/>
      <c r="H1033" s="25"/>
    </row>
    <row r="1034" spans="1:8" ht="12.75" customHeight="1" x14ac:dyDescent="0.25">
      <c r="A1034" s="10"/>
      <c r="B1034" s="10"/>
      <c r="C1034" s="1"/>
      <c r="D1034" s="1"/>
      <c r="E1034" s="1"/>
      <c r="F1034" s="1"/>
      <c r="G1034" s="1"/>
      <c r="H1034" s="25"/>
    </row>
    <row r="1035" spans="1:8" ht="12.75" customHeight="1" x14ac:dyDescent="0.25">
      <c r="A1035" s="10"/>
      <c r="B1035" s="10"/>
      <c r="C1035" s="1"/>
      <c r="D1035" s="1"/>
      <c r="E1035" s="1"/>
      <c r="F1035" s="1"/>
      <c r="G1035" s="1"/>
      <c r="H1035" s="25"/>
    </row>
    <row r="1036" spans="1:8" ht="12.75" customHeight="1" x14ac:dyDescent="0.25">
      <c r="A1036" s="10"/>
      <c r="B1036" s="10"/>
      <c r="C1036" s="1"/>
      <c r="D1036" s="1"/>
      <c r="E1036" s="1"/>
      <c r="F1036" s="1"/>
      <c r="G1036" s="1"/>
      <c r="H1036" s="25"/>
    </row>
    <row r="1037" spans="1:8" ht="12.75" customHeight="1" x14ac:dyDescent="0.25">
      <c r="A1037" s="10"/>
      <c r="B1037" s="10"/>
      <c r="C1037" s="1"/>
      <c r="D1037" s="1"/>
      <c r="E1037" s="1"/>
      <c r="F1037" s="1"/>
      <c r="G1037" s="1"/>
      <c r="H1037" s="25"/>
    </row>
    <row r="1038" spans="1:8" ht="12.75" customHeight="1" x14ac:dyDescent="0.25">
      <c r="A1038" s="10"/>
      <c r="B1038" s="10"/>
      <c r="C1038" s="1"/>
      <c r="D1038" s="1"/>
      <c r="E1038" s="1"/>
      <c r="F1038" s="1"/>
      <c r="G1038" s="1"/>
      <c r="H1038" s="25"/>
    </row>
    <row r="1039" spans="1:8" ht="12.75" customHeight="1" x14ac:dyDescent="0.25">
      <c r="A1039" s="10"/>
      <c r="B1039" s="10"/>
      <c r="C1039" s="1"/>
      <c r="D1039" s="1"/>
      <c r="E1039" s="1"/>
      <c r="F1039" s="1"/>
      <c r="G1039" s="1"/>
      <c r="H1039" s="25"/>
    </row>
    <row r="1040" spans="1:8" ht="12.75" customHeight="1" x14ac:dyDescent="0.25">
      <c r="A1040" s="10"/>
      <c r="B1040" s="10"/>
      <c r="C1040" s="1"/>
      <c r="D1040" s="1"/>
      <c r="E1040" s="1"/>
      <c r="F1040" s="1"/>
      <c r="G1040" s="1"/>
      <c r="H1040" s="25"/>
    </row>
    <row r="1041" spans="1:8" ht="12.75" customHeight="1" x14ac:dyDescent="0.25">
      <c r="A1041" s="10"/>
      <c r="B1041" s="10"/>
      <c r="C1041" s="1"/>
      <c r="D1041" s="1"/>
      <c r="E1041" s="1"/>
      <c r="F1041" s="1"/>
      <c r="G1041" s="1"/>
      <c r="H1041" s="25"/>
    </row>
    <row r="1042" spans="1:8" ht="12.75" customHeight="1" x14ac:dyDescent="0.25">
      <c r="H1042" s="25"/>
    </row>
  </sheetData>
  <mergeCells count="75">
    <mergeCell ref="C86:D86"/>
    <mergeCell ref="C87:D87"/>
    <mergeCell ref="C88:D88"/>
    <mergeCell ref="C58:D58"/>
    <mergeCell ref="C59:D59"/>
    <mergeCell ref="C60:D60"/>
    <mergeCell ref="C61:D61"/>
    <mergeCell ref="C64:D64"/>
    <mergeCell ref="C67:D67"/>
    <mergeCell ref="C85:D85"/>
    <mergeCell ref="C72:D72"/>
    <mergeCell ref="C81:D81"/>
    <mergeCell ref="C83:D83"/>
    <mergeCell ref="C68:D68"/>
    <mergeCell ref="C69:D69"/>
    <mergeCell ref="C70:D70"/>
    <mergeCell ref="A80:E80"/>
    <mergeCell ref="C62:D62"/>
    <mergeCell ref="B10:B11"/>
    <mergeCell ref="C84:D84"/>
    <mergeCell ref="C82:D82"/>
    <mergeCell ref="C32:D32"/>
    <mergeCell ref="C79:D79"/>
    <mergeCell ref="C66:D66"/>
    <mergeCell ref="C65:D65"/>
    <mergeCell ref="C71:D71"/>
    <mergeCell ref="A73:D73"/>
    <mergeCell ref="C74:D74"/>
    <mergeCell ref="C75:D75"/>
    <mergeCell ref="C40:D40"/>
    <mergeCell ref="C41:D41"/>
    <mergeCell ref="C50:D50"/>
    <mergeCell ref="C76:D76"/>
    <mergeCell ref="C78:D78"/>
    <mergeCell ref="C57:D57"/>
    <mergeCell ref="C63:D63"/>
    <mergeCell ref="A1:B1"/>
    <mergeCell ref="C1:D1"/>
    <mergeCell ref="C4:D4"/>
    <mergeCell ref="C5:D5"/>
    <mergeCell ref="C6:D6"/>
    <mergeCell ref="A3:E3"/>
    <mergeCell ref="C7:D7"/>
    <mergeCell ref="C9:D9"/>
    <mergeCell ref="C37:D37"/>
    <mergeCell ref="C38:D38"/>
    <mergeCell ref="C39:D39"/>
    <mergeCell ref="C8:D8"/>
    <mergeCell ref="C49:D49"/>
    <mergeCell ref="C35:D35"/>
    <mergeCell ref="C30:D30"/>
    <mergeCell ref="C36:D36"/>
    <mergeCell ref="A10:A11"/>
    <mergeCell ref="A27:E27"/>
    <mergeCell ref="C33:D33"/>
    <mergeCell ref="C28:D28"/>
    <mergeCell ref="C29:D29"/>
    <mergeCell ref="C31:D31"/>
    <mergeCell ref="A34:E34"/>
    <mergeCell ref="A2:E2"/>
    <mergeCell ref="C54:D54"/>
    <mergeCell ref="C77:D77"/>
    <mergeCell ref="E62:E63"/>
    <mergeCell ref="C44:D44"/>
    <mergeCell ref="C45:D45"/>
    <mergeCell ref="C42:D42"/>
    <mergeCell ref="C43:D43"/>
    <mergeCell ref="C51:D51"/>
    <mergeCell ref="C52:D52"/>
    <mergeCell ref="C53:D53"/>
    <mergeCell ref="C55:D55"/>
    <mergeCell ref="A56:E56"/>
    <mergeCell ref="C46:D46"/>
    <mergeCell ref="C47:D47"/>
    <mergeCell ref="C48:D48"/>
  </mergeCells>
  <conditionalFormatting sqref="H12:H27 H88:H342 E89:G341 E87:E88 G87:G88">
    <cfRule type="containsText" dxfId="3631" priority="606" operator="containsText" text="UTILIZATION">
      <formula>NOT(ISERROR(SEARCH(("UTILIZATION"),(E12))))</formula>
    </cfRule>
  </conditionalFormatting>
  <conditionalFormatting sqref="H12:H27 H88:H1042 E89:G1041 E87:E88 G87:G88">
    <cfRule type="containsText" dxfId="3630" priority="607" operator="containsText" text="service delivery">
      <formula>NOT(ISERROR(SEARCH(("service delivery"),(E12))))</formula>
    </cfRule>
  </conditionalFormatting>
  <conditionalFormatting sqref="H12:H27 H88:H1042 E89:G1041 E87:E88 G87:G88">
    <cfRule type="containsText" dxfId="3629" priority="608" operator="containsText" text="workforce">
      <formula>NOT(ISERROR(SEARCH(("workforce"),(E12))))</formula>
    </cfRule>
  </conditionalFormatting>
  <conditionalFormatting sqref="H12:H27 H88:H1042 E89:G1041 E87:E88 G87:G88">
    <cfRule type="containsText" dxfId="3628" priority="609" operator="containsText" text="leadership &amp; governance">
      <formula>NOT(ISERROR(SEARCH(("leadership &amp; governance"),(E12))))</formula>
    </cfRule>
  </conditionalFormatting>
  <conditionalFormatting sqref="H12:H27 H88:H1042 E89:G1041 E87:E88 G87:G88">
    <cfRule type="containsText" dxfId="3627" priority="610" operator="containsText" text="service delivery mechansims">
      <formula>NOT(ISERROR(SEARCH(("service delivery mechansims"),(E12))))</formula>
    </cfRule>
  </conditionalFormatting>
  <conditionalFormatting sqref="H12:H27 H88:H1042 E89:G1041 E87:E88 G87:G88">
    <cfRule type="containsText" dxfId="3626" priority="611" operator="containsText" text="financing">
      <formula>NOT(ISERROR(SEARCH(("financing"),(E12))))</formula>
    </cfRule>
  </conditionalFormatting>
  <conditionalFormatting sqref="H12:H27 H88:H1042 E89:G1041 E87:E88 G87:G88">
    <cfRule type="containsText" dxfId="3625" priority="612" operator="containsText" text="information systems">
      <formula>NOT(ISERROR(SEARCH(("information systems"),(E12))))</formula>
    </cfRule>
  </conditionalFormatting>
  <conditionalFormatting sqref="H12:H27 H88:H1042 E89:G1041 E87:E88 G87:G88">
    <cfRule type="containsText" dxfId="3624" priority="613" operator="containsText" text="knowledge">
      <formula>NOT(ISERROR(SEARCH(("knowledge"),(E12))))</formula>
    </cfRule>
  </conditionalFormatting>
  <conditionalFormatting sqref="H12:H27 H88:H1042 E89:G1041 E87:E88 G87:G88">
    <cfRule type="containsText" dxfId="3623" priority="614" operator="containsText" text="coordination">
      <formula>NOT(ISERROR(SEARCH(("coordination"),(E12))))</formula>
    </cfRule>
  </conditionalFormatting>
  <conditionalFormatting sqref="H12:H27 H88:H1048576 E89:G1048576 E87:E88 G87:G88">
    <cfRule type="containsText" dxfId="3622" priority="615" operator="containsText" text="social norms">
      <formula>NOT(ISERROR(SEARCH("social norms",E12)))</formula>
    </cfRule>
    <cfRule type="expression" dxfId="3621" priority="616">
      <formula>"social norms &amp; practices"</formula>
    </cfRule>
  </conditionalFormatting>
  <conditionalFormatting sqref="C4 C11:D11 C28:C32 C57 C65 C89:D1048576 C7 C9">
    <cfRule type="containsText" dxfId="3620" priority="565" operator="containsText" text="no">
      <formula>NOT(ISERROR(SEARCH("no",C4)))</formula>
    </cfRule>
    <cfRule type="containsText" dxfId="3619" priority="566" operator="containsText" text="yes">
      <formula>NOT(ISERROR(SEARCH("yes",C4)))</formula>
    </cfRule>
    <cfRule type="containsText" dxfId="3618" priority="567" operator="containsText" text="not at all">
      <formula>NOT(ISERROR(SEARCH("not at all",C4)))</formula>
    </cfRule>
    <cfRule type="containsText" dxfId="3617" priority="568" operator="containsText" text="partly">
      <formula>NOT(ISERROR(SEARCH("partly",C4)))</formula>
    </cfRule>
    <cfRule type="containsText" dxfId="3616" priority="569" operator="containsText" text="completely">
      <formula>NOT(ISERROR(SEARCH("completely",C4)))</formula>
    </cfRule>
  </conditionalFormatting>
  <conditionalFormatting sqref="C66:C71">
    <cfRule type="containsText" dxfId="3615" priority="499" operator="containsText" text="no">
      <formula>NOT(ISERROR(SEARCH("no",C66)))</formula>
    </cfRule>
    <cfRule type="containsText" dxfId="3614" priority="500" operator="containsText" text="yes">
      <formula>NOT(ISERROR(SEARCH("yes",C66)))</formula>
    </cfRule>
    <cfRule type="containsText" dxfId="3613" priority="501" operator="containsText" text="not at all">
      <formula>NOT(ISERROR(SEARCH("not at all",C66)))</formula>
    </cfRule>
    <cfRule type="containsText" dxfId="3612" priority="502" operator="containsText" text="partly">
      <formula>NOT(ISERROR(SEARCH("partly",C66)))</formula>
    </cfRule>
    <cfRule type="containsText" dxfId="3611" priority="503" operator="containsText" text="completely">
      <formula>NOT(ISERROR(SEARCH("completely",C66)))</formula>
    </cfRule>
  </conditionalFormatting>
  <conditionalFormatting sqref="C81">
    <cfRule type="containsText" dxfId="3610" priority="479" operator="containsText" text="no">
      <formula>NOT(ISERROR(SEARCH("no",C81)))</formula>
    </cfRule>
    <cfRule type="containsText" dxfId="3609" priority="480" operator="containsText" text="yes">
      <formula>NOT(ISERROR(SEARCH("yes",C81)))</formula>
    </cfRule>
    <cfRule type="containsText" dxfId="3608" priority="481" operator="containsText" text="not at all">
      <formula>NOT(ISERROR(SEARCH("not at all",C81)))</formula>
    </cfRule>
    <cfRule type="containsText" dxfId="3607" priority="482" operator="containsText" text="partly">
      <formula>NOT(ISERROR(SEARCH("partly",C81)))</formula>
    </cfRule>
    <cfRule type="containsText" dxfId="3606" priority="483" operator="containsText" text="completely">
      <formula>NOT(ISERROR(SEARCH("completely",C81)))</formula>
    </cfRule>
  </conditionalFormatting>
  <conditionalFormatting sqref="C83">
    <cfRule type="containsText" dxfId="3605" priority="474" operator="containsText" text="no">
      <formula>NOT(ISERROR(SEARCH("no",C83)))</formula>
    </cfRule>
    <cfRule type="containsText" dxfId="3604" priority="475" operator="containsText" text="yes">
      <formula>NOT(ISERROR(SEARCH("yes",C83)))</formula>
    </cfRule>
    <cfRule type="containsText" dxfId="3603" priority="476" operator="containsText" text="not at all">
      <formula>NOT(ISERROR(SEARCH("not at all",C83)))</formula>
    </cfRule>
    <cfRule type="containsText" dxfId="3602" priority="477" operator="containsText" text="partly">
      <formula>NOT(ISERROR(SEARCH("partly",C83)))</formula>
    </cfRule>
    <cfRule type="containsText" dxfId="3601" priority="478" operator="containsText" text="completely">
      <formula>NOT(ISERROR(SEARCH("completely",C83)))</formula>
    </cfRule>
  </conditionalFormatting>
  <conditionalFormatting sqref="C84">
    <cfRule type="containsText" dxfId="3600" priority="469" operator="containsText" text="no">
      <formula>NOT(ISERROR(SEARCH("no",C84)))</formula>
    </cfRule>
    <cfRule type="containsText" dxfId="3599" priority="470" operator="containsText" text="yes">
      <formula>NOT(ISERROR(SEARCH("yes",C84)))</formula>
    </cfRule>
    <cfRule type="containsText" dxfId="3598" priority="471" operator="containsText" text="not at all">
      <formula>NOT(ISERROR(SEARCH("not at all",C84)))</formula>
    </cfRule>
    <cfRule type="containsText" dxfId="3597" priority="472" operator="containsText" text="partly">
      <formula>NOT(ISERROR(SEARCH("partly",C84)))</formula>
    </cfRule>
    <cfRule type="containsText" dxfId="3596" priority="473" operator="containsText" text="completely">
      <formula>NOT(ISERROR(SEARCH("completely",C84)))</formula>
    </cfRule>
  </conditionalFormatting>
  <conditionalFormatting sqref="C85">
    <cfRule type="containsText" dxfId="3595" priority="454" operator="containsText" text="no">
      <formula>NOT(ISERROR(SEARCH("no",C85)))</formula>
    </cfRule>
    <cfRule type="containsText" dxfId="3594" priority="455" operator="containsText" text="yes">
      <formula>NOT(ISERROR(SEARCH("yes",C85)))</formula>
    </cfRule>
    <cfRule type="containsText" dxfId="3593" priority="456" operator="containsText" text="not at all">
      <formula>NOT(ISERROR(SEARCH("not at all",C85)))</formula>
    </cfRule>
    <cfRule type="containsText" dxfId="3592" priority="457" operator="containsText" text="partly">
      <formula>NOT(ISERROR(SEARCH("partly",C85)))</formula>
    </cfRule>
    <cfRule type="containsText" dxfId="3591" priority="458" operator="containsText" text="completely">
      <formula>NOT(ISERROR(SEARCH("completely",C85)))</formula>
    </cfRule>
  </conditionalFormatting>
  <conditionalFormatting sqref="D12:D25">
    <cfRule type="containsText" dxfId="3590" priority="439" operator="containsText" text="no">
      <formula>NOT(ISERROR(SEARCH("no",D12)))</formula>
    </cfRule>
    <cfRule type="containsText" dxfId="3589" priority="440" operator="containsText" text="yes">
      <formula>NOT(ISERROR(SEARCH("yes",D12)))</formula>
    </cfRule>
    <cfRule type="containsText" dxfId="3588" priority="441" operator="containsText" text="not at all">
      <formula>NOT(ISERROR(SEARCH("not at all",D12)))</formula>
    </cfRule>
    <cfRule type="containsText" dxfId="3587" priority="442" operator="containsText" text="partly">
      <formula>NOT(ISERROR(SEARCH("partly",D12)))</formula>
    </cfRule>
    <cfRule type="containsText" dxfId="3586" priority="443" operator="containsText" text="completely">
      <formula>NOT(ISERROR(SEARCH("completely",D12)))</formula>
    </cfRule>
  </conditionalFormatting>
  <conditionalFormatting sqref="C12:C25">
    <cfRule type="containsText" dxfId="3585" priority="434" operator="containsText" text="no">
      <formula>NOT(ISERROR(SEARCH("no",C12)))</formula>
    </cfRule>
    <cfRule type="containsText" dxfId="3584" priority="435" operator="containsText" text="yes">
      <formula>NOT(ISERROR(SEARCH("yes",C12)))</formula>
    </cfRule>
    <cfRule type="containsText" dxfId="3583" priority="436" operator="containsText" text="not at all">
      <formula>NOT(ISERROR(SEARCH("not at all",C12)))</formula>
    </cfRule>
    <cfRule type="containsText" dxfId="3582" priority="437" operator="containsText" text="partly">
      <formula>NOT(ISERROR(SEARCH("partly",C12)))</formula>
    </cfRule>
    <cfRule type="containsText" dxfId="3581" priority="438" operator="containsText" text="completely">
      <formula>NOT(ISERROR(SEARCH("completely",C12)))</formula>
    </cfRule>
  </conditionalFormatting>
  <conditionalFormatting sqref="D26">
    <cfRule type="containsText" dxfId="3580" priority="429" operator="containsText" text="no">
      <formula>NOT(ISERROR(SEARCH("no",D26)))</formula>
    </cfRule>
    <cfRule type="containsText" dxfId="3579" priority="430" operator="containsText" text="yes">
      <formula>NOT(ISERROR(SEARCH("yes",D26)))</formula>
    </cfRule>
    <cfRule type="containsText" dxfId="3578" priority="431" operator="containsText" text="not at all">
      <formula>NOT(ISERROR(SEARCH("not at all",D26)))</formula>
    </cfRule>
    <cfRule type="containsText" dxfId="3577" priority="432" operator="containsText" text="partly">
      <formula>NOT(ISERROR(SEARCH("partly",D26)))</formula>
    </cfRule>
    <cfRule type="containsText" dxfId="3576" priority="433" operator="containsText" text="completely">
      <formula>NOT(ISERROR(SEARCH("completely",D26)))</formula>
    </cfRule>
  </conditionalFormatting>
  <conditionalFormatting sqref="C26">
    <cfRule type="containsText" dxfId="3575" priority="424" operator="containsText" text="no">
      <formula>NOT(ISERROR(SEARCH("no",C26)))</formula>
    </cfRule>
    <cfRule type="containsText" dxfId="3574" priority="425" operator="containsText" text="yes">
      <formula>NOT(ISERROR(SEARCH("yes",C26)))</formula>
    </cfRule>
    <cfRule type="containsText" dxfId="3573" priority="426" operator="containsText" text="not at all">
      <formula>NOT(ISERROR(SEARCH("not at all",C26)))</formula>
    </cfRule>
    <cfRule type="containsText" dxfId="3572" priority="427" operator="containsText" text="partly">
      <formula>NOT(ISERROR(SEARCH("partly",C26)))</formula>
    </cfRule>
    <cfRule type="containsText" dxfId="3571" priority="428" operator="containsText" text="completely">
      <formula>NOT(ISERROR(SEARCH("completely",C26)))</formula>
    </cfRule>
  </conditionalFormatting>
  <conditionalFormatting sqref="C33">
    <cfRule type="containsText" dxfId="3570" priority="419" operator="containsText" text="no">
      <formula>NOT(ISERROR(SEARCH("no",C33)))</formula>
    </cfRule>
    <cfRule type="containsText" dxfId="3569" priority="420" operator="containsText" text="yes">
      <formula>NOT(ISERROR(SEARCH("yes",C33)))</formula>
    </cfRule>
    <cfRule type="containsText" dxfId="3568" priority="421" operator="containsText" text="not at all">
      <formula>NOT(ISERROR(SEARCH("not at all",C33)))</formula>
    </cfRule>
    <cfRule type="containsText" dxfId="3567" priority="422" operator="containsText" text="partly">
      <formula>NOT(ISERROR(SEARCH("partly",C33)))</formula>
    </cfRule>
    <cfRule type="containsText" dxfId="3566" priority="423" operator="containsText" text="completely">
      <formula>NOT(ISERROR(SEARCH("completely",C33)))</formula>
    </cfRule>
  </conditionalFormatting>
  <conditionalFormatting sqref="C72">
    <cfRule type="containsText" dxfId="3565" priority="414" operator="containsText" text="no">
      <formula>NOT(ISERROR(SEARCH("no",C72)))</formula>
    </cfRule>
    <cfRule type="containsText" dxfId="3564" priority="415" operator="containsText" text="yes">
      <formula>NOT(ISERROR(SEARCH("yes",C72)))</formula>
    </cfRule>
    <cfRule type="containsText" dxfId="3563" priority="416" operator="containsText" text="not at all">
      <formula>NOT(ISERROR(SEARCH("not at all",C72)))</formula>
    </cfRule>
    <cfRule type="containsText" dxfId="3562" priority="417" operator="containsText" text="partly">
      <formula>NOT(ISERROR(SEARCH("partly",C72)))</formula>
    </cfRule>
    <cfRule type="containsText" dxfId="3561" priority="418" operator="containsText" text="completely">
      <formula>NOT(ISERROR(SEARCH("completely",C72)))</formula>
    </cfRule>
  </conditionalFormatting>
  <conditionalFormatting sqref="C6">
    <cfRule type="containsText" dxfId="3560" priority="409" operator="containsText" text="no">
      <formula>NOT(ISERROR(SEARCH("no",C6)))</formula>
    </cfRule>
    <cfRule type="containsText" dxfId="3559" priority="410" operator="containsText" text="yes">
      <formula>NOT(ISERROR(SEARCH("yes",C6)))</formula>
    </cfRule>
    <cfRule type="containsText" dxfId="3558" priority="411" operator="containsText" text="not at all">
      <formula>NOT(ISERROR(SEARCH("not at all",C6)))</formula>
    </cfRule>
    <cfRule type="containsText" dxfId="3557" priority="412" operator="containsText" text="partly">
      <formula>NOT(ISERROR(SEARCH("partly",C6)))</formula>
    </cfRule>
    <cfRule type="containsText" dxfId="3556" priority="413" operator="containsText" text="completely">
      <formula>NOT(ISERROR(SEARCH("completely",C6)))</formula>
    </cfRule>
  </conditionalFormatting>
  <conditionalFormatting sqref="C5">
    <cfRule type="containsText" dxfId="3555" priority="388" operator="containsText" text="no">
      <formula>NOT(ISERROR(SEARCH("no",C5)))</formula>
    </cfRule>
    <cfRule type="containsText" dxfId="3554" priority="389" operator="containsText" text="yes">
      <formula>NOT(ISERROR(SEARCH("yes",C5)))</formula>
    </cfRule>
    <cfRule type="containsText" dxfId="3553" priority="390" operator="containsText" text="not at all">
      <formula>NOT(ISERROR(SEARCH("not at all",C5)))</formula>
    </cfRule>
    <cfRule type="containsText" dxfId="3552" priority="391" operator="containsText" text="partly">
      <formula>NOT(ISERROR(SEARCH("partly",C5)))</formula>
    </cfRule>
    <cfRule type="containsText" dxfId="3551" priority="392" operator="containsText" text="completely">
      <formula>NOT(ISERROR(SEARCH("completely",C5)))</formula>
    </cfRule>
  </conditionalFormatting>
  <conditionalFormatting sqref="C35">
    <cfRule type="containsText" dxfId="3550" priority="383" operator="containsText" text="no">
      <formula>NOT(ISERROR(SEARCH("no",C35)))</formula>
    </cfRule>
    <cfRule type="containsText" dxfId="3549" priority="384" operator="containsText" text="yes">
      <formula>NOT(ISERROR(SEARCH("yes",C35)))</formula>
    </cfRule>
    <cfRule type="containsText" dxfId="3548" priority="385" operator="containsText" text="not at all">
      <formula>NOT(ISERROR(SEARCH("not at all",C35)))</formula>
    </cfRule>
    <cfRule type="containsText" dxfId="3547" priority="386" operator="containsText" text="partly">
      <formula>NOT(ISERROR(SEARCH("partly",C35)))</formula>
    </cfRule>
    <cfRule type="containsText" dxfId="3546" priority="387" operator="containsText" text="completely">
      <formula>NOT(ISERROR(SEARCH("completely",C35)))</formula>
    </cfRule>
  </conditionalFormatting>
  <conditionalFormatting sqref="C8">
    <cfRule type="containsText" dxfId="3545" priority="347" operator="containsText" text="no">
      <formula>NOT(ISERROR(SEARCH("no",C8)))</formula>
    </cfRule>
    <cfRule type="containsText" dxfId="3544" priority="348" operator="containsText" text="yes">
      <formula>NOT(ISERROR(SEARCH("yes",C8)))</formula>
    </cfRule>
    <cfRule type="containsText" dxfId="3543" priority="349" operator="containsText" text="not at all">
      <formula>NOT(ISERROR(SEARCH("not at all",C8)))</formula>
    </cfRule>
    <cfRule type="containsText" dxfId="3542" priority="350" operator="containsText" text="partly">
      <formula>NOT(ISERROR(SEARCH("partly",C8)))</formula>
    </cfRule>
    <cfRule type="containsText" dxfId="3541" priority="351" operator="containsText" text="completely">
      <formula>NOT(ISERROR(SEARCH("completely",C8)))</formula>
    </cfRule>
  </conditionalFormatting>
  <conditionalFormatting sqref="C36 C38:C45">
    <cfRule type="containsText" dxfId="3540" priority="342" operator="containsText" text="no">
      <formula>NOT(ISERROR(SEARCH("no",C36)))</formula>
    </cfRule>
    <cfRule type="containsText" dxfId="3539" priority="343" operator="containsText" text="yes">
      <formula>NOT(ISERROR(SEARCH("yes",C36)))</formula>
    </cfRule>
    <cfRule type="containsText" dxfId="3538" priority="344" operator="containsText" text="not at all">
      <formula>NOT(ISERROR(SEARCH("not at all",C36)))</formula>
    </cfRule>
    <cfRule type="containsText" dxfId="3537" priority="345" operator="containsText" text="partly">
      <formula>NOT(ISERROR(SEARCH("partly",C36)))</formula>
    </cfRule>
    <cfRule type="containsText" dxfId="3536" priority="346" operator="containsText" text="completely">
      <formula>NOT(ISERROR(SEARCH("completely",C36)))</formula>
    </cfRule>
  </conditionalFormatting>
  <conditionalFormatting sqref="C46">
    <cfRule type="containsText" dxfId="3535" priority="337" operator="containsText" text="no">
      <formula>NOT(ISERROR(SEARCH("no",C46)))</formula>
    </cfRule>
    <cfRule type="containsText" dxfId="3534" priority="338" operator="containsText" text="yes">
      <formula>NOT(ISERROR(SEARCH("yes",C46)))</formula>
    </cfRule>
    <cfRule type="containsText" dxfId="3533" priority="339" operator="containsText" text="not at all">
      <formula>NOT(ISERROR(SEARCH("not at all",C46)))</formula>
    </cfRule>
    <cfRule type="containsText" dxfId="3532" priority="340" operator="containsText" text="partly">
      <formula>NOT(ISERROR(SEARCH("partly",C46)))</formula>
    </cfRule>
    <cfRule type="containsText" dxfId="3531" priority="341" operator="containsText" text="completely">
      <formula>NOT(ISERROR(SEARCH("completely",C46)))</formula>
    </cfRule>
  </conditionalFormatting>
  <conditionalFormatting sqref="C47:C55">
    <cfRule type="containsText" dxfId="3530" priority="332" operator="containsText" text="no">
      <formula>NOT(ISERROR(SEARCH("no",C47)))</formula>
    </cfRule>
    <cfRule type="containsText" dxfId="3529" priority="333" operator="containsText" text="yes">
      <formula>NOT(ISERROR(SEARCH("yes",C47)))</formula>
    </cfRule>
    <cfRule type="containsText" dxfId="3528" priority="334" operator="containsText" text="not at all">
      <formula>NOT(ISERROR(SEARCH("not at all",C47)))</formula>
    </cfRule>
    <cfRule type="containsText" dxfId="3527" priority="335" operator="containsText" text="partly">
      <formula>NOT(ISERROR(SEARCH("partly",C47)))</formula>
    </cfRule>
    <cfRule type="containsText" dxfId="3526" priority="336" operator="containsText" text="completely">
      <formula>NOT(ISERROR(SEARCH("completely",C47)))</formula>
    </cfRule>
  </conditionalFormatting>
  <conditionalFormatting sqref="C58">
    <cfRule type="containsText" dxfId="3525" priority="327" operator="containsText" text="no">
      <formula>NOT(ISERROR(SEARCH("no",C58)))</formula>
    </cfRule>
    <cfRule type="containsText" dxfId="3524" priority="328" operator="containsText" text="yes">
      <formula>NOT(ISERROR(SEARCH("yes",C58)))</formula>
    </cfRule>
    <cfRule type="containsText" dxfId="3523" priority="329" operator="containsText" text="not at all">
      <formula>NOT(ISERROR(SEARCH("not at all",C58)))</formula>
    </cfRule>
    <cfRule type="containsText" dxfId="3522" priority="330" operator="containsText" text="partly">
      <formula>NOT(ISERROR(SEARCH("partly",C58)))</formula>
    </cfRule>
    <cfRule type="containsText" dxfId="3521" priority="331" operator="containsText" text="completely">
      <formula>NOT(ISERROR(SEARCH("completely",C58)))</formula>
    </cfRule>
  </conditionalFormatting>
  <conditionalFormatting sqref="C59:C61">
    <cfRule type="containsText" dxfId="3520" priority="322" operator="containsText" text="no">
      <formula>NOT(ISERROR(SEARCH("no",C59)))</formula>
    </cfRule>
    <cfRule type="containsText" dxfId="3519" priority="323" operator="containsText" text="yes">
      <formula>NOT(ISERROR(SEARCH("yes",C59)))</formula>
    </cfRule>
    <cfRule type="containsText" dxfId="3518" priority="324" operator="containsText" text="not at all">
      <formula>NOT(ISERROR(SEARCH("not at all",C59)))</formula>
    </cfRule>
    <cfRule type="containsText" dxfId="3517" priority="325" operator="containsText" text="partly">
      <formula>NOT(ISERROR(SEARCH("partly",C59)))</formula>
    </cfRule>
    <cfRule type="containsText" dxfId="3516" priority="326" operator="containsText" text="completely">
      <formula>NOT(ISERROR(SEARCH("completely",C59)))</formula>
    </cfRule>
  </conditionalFormatting>
  <conditionalFormatting sqref="C62">
    <cfRule type="containsText" dxfId="3515" priority="317" operator="containsText" text="no">
      <formula>NOT(ISERROR(SEARCH("no",C62)))</formula>
    </cfRule>
    <cfRule type="containsText" dxfId="3514" priority="318" operator="containsText" text="yes">
      <formula>NOT(ISERROR(SEARCH("yes",C62)))</formula>
    </cfRule>
    <cfRule type="containsText" dxfId="3513" priority="319" operator="containsText" text="not at all">
      <formula>NOT(ISERROR(SEARCH("not at all",C62)))</formula>
    </cfRule>
    <cfRule type="containsText" dxfId="3512" priority="320" operator="containsText" text="partly">
      <formula>NOT(ISERROR(SEARCH("partly",C62)))</formula>
    </cfRule>
    <cfRule type="containsText" dxfId="3511" priority="321" operator="containsText" text="completely">
      <formula>NOT(ISERROR(SEARCH("completely",C62)))</formula>
    </cfRule>
  </conditionalFormatting>
  <conditionalFormatting sqref="C63">
    <cfRule type="containsText" dxfId="3510" priority="312" operator="containsText" text="no">
      <formula>NOT(ISERROR(SEARCH("no",C63)))</formula>
    </cfRule>
    <cfRule type="containsText" dxfId="3509" priority="313" operator="containsText" text="yes">
      <formula>NOT(ISERROR(SEARCH("yes",C63)))</formula>
    </cfRule>
    <cfRule type="containsText" dxfId="3508" priority="314" operator="containsText" text="not at all">
      <formula>NOT(ISERROR(SEARCH("not at all",C63)))</formula>
    </cfRule>
    <cfRule type="containsText" dxfId="3507" priority="315" operator="containsText" text="partly">
      <formula>NOT(ISERROR(SEARCH("partly",C63)))</formula>
    </cfRule>
    <cfRule type="containsText" dxfId="3506" priority="316" operator="containsText" text="completely">
      <formula>NOT(ISERROR(SEARCH("completely",C63)))</formula>
    </cfRule>
  </conditionalFormatting>
  <conditionalFormatting sqref="C64">
    <cfRule type="containsText" dxfId="3505" priority="307" operator="containsText" text="no">
      <formula>NOT(ISERROR(SEARCH("no",C64)))</formula>
    </cfRule>
    <cfRule type="containsText" dxfId="3504" priority="308" operator="containsText" text="yes">
      <formula>NOT(ISERROR(SEARCH("yes",C64)))</formula>
    </cfRule>
    <cfRule type="containsText" dxfId="3503" priority="309" operator="containsText" text="not at all">
      <formula>NOT(ISERROR(SEARCH("not at all",C64)))</formula>
    </cfRule>
    <cfRule type="containsText" dxfId="3502" priority="310" operator="containsText" text="partly">
      <formula>NOT(ISERROR(SEARCH("partly",C64)))</formula>
    </cfRule>
    <cfRule type="containsText" dxfId="3501" priority="311" operator="containsText" text="completely">
      <formula>NOT(ISERROR(SEARCH("completely",C64)))</formula>
    </cfRule>
  </conditionalFormatting>
  <conditionalFormatting sqref="C74">
    <cfRule type="containsText" dxfId="3500" priority="297" operator="containsText" text="no">
      <formula>NOT(ISERROR(SEARCH("no",C74)))</formula>
    </cfRule>
    <cfRule type="containsText" dxfId="3499" priority="298" operator="containsText" text="yes">
      <formula>NOT(ISERROR(SEARCH("yes",C74)))</formula>
    </cfRule>
    <cfRule type="containsText" dxfId="3498" priority="299" operator="containsText" text="not at all">
      <formula>NOT(ISERROR(SEARCH("not at all",C74)))</formula>
    </cfRule>
    <cfRule type="containsText" dxfId="3497" priority="300" operator="containsText" text="partly">
      <formula>NOT(ISERROR(SEARCH("partly",C74)))</formula>
    </cfRule>
    <cfRule type="containsText" dxfId="3496" priority="301" operator="containsText" text="completely">
      <formula>NOT(ISERROR(SEARCH("completely",C74)))</formula>
    </cfRule>
  </conditionalFormatting>
  <conditionalFormatting sqref="C75">
    <cfRule type="containsText" dxfId="3495" priority="292" operator="containsText" text="no">
      <formula>NOT(ISERROR(SEARCH("no",C75)))</formula>
    </cfRule>
    <cfRule type="containsText" dxfId="3494" priority="293" operator="containsText" text="yes">
      <formula>NOT(ISERROR(SEARCH("yes",C75)))</formula>
    </cfRule>
    <cfRule type="containsText" dxfId="3493" priority="294" operator="containsText" text="not at all">
      <formula>NOT(ISERROR(SEARCH("not at all",C75)))</formula>
    </cfRule>
    <cfRule type="containsText" dxfId="3492" priority="295" operator="containsText" text="partly">
      <formula>NOT(ISERROR(SEARCH("partly",C75)))</formula>
    </cfRule>
    <cfRule type="containsText" dxfId="3491" priority="296" operator="containsText" text="completely">
      <formula>NOT(ISERROR(SEARCH("completely",C75)))</formula>
    </cfRule>
  </conditionalFormatting>
  <conditionalFormatting sqref="C76:C77">
    <cfRule type="containsText" dxfId="3490" priority="287" operator="containsText" text="no">
      <formula>NOT(ISERROR(SEARCH("no",C76)))</formula>
    </cfRule>
    <cfRule type="containsText" dxfId="3489" priority="288" operator="containsText" text="yes">
      <formula>NOT(ISERROR(SEARCH("yes",C76)))</formula>
    </cfRule>
    <cfRule type="containsText" dxfId="3488" priority="289" operator="containsText" text="not at all">
      <formula>NOT(ISERROR(SEARCH("not at all",C76)))</formula>
    </cfRule>
    <cfRule type="containsText" dxfId="3487" priority="290" operator="containsText" text="partly">
      <formula>NOT(ISERROR(SEARCH("partly",C76)))</formula>
    </cfRule>
    <cfRule type="containsText" dxfId="3486" priority="291" operator="containsText" text="completely">
      <formula>NOT(ISERROR(SEARCH("completely",C76)))</formula>
    </cfRule>
  </conditionalFormatting>
  <conditionalFormatting sqref="C78">
    <cfRule type="containsText" dxfId="3485" priority="282" operator="containsText" text="no">
      <formula>NOT(ISERROR(SEARCH("no",C78)))</formula>
    </cfRule>
    <cfRule type="containsText" dxfId="3484" priority="283" operator="containsText" text="yes">
      <formula>NOT(ISERROR(SEARCH("yes",C78)))</formula>
    </cfRule>
    <cfRule type="containsText" dxfId="3483" priority="284" operator="containsText" text="not at all">
      <formula>NOT(ISERROR(SEARCH("not at all",C78)))</formula>
    </cfRule>
    <cfRule type="containsText" dxfId="3482" priority="285" operator="containsText" text="partly">
      <formula>NOT(ISERROR(SEARCH("partly",C78)))</formula>
    </cfRule>
    <cfRule type="containsText" dxfId="3481" priority="286" operator="containsText" text="completely">
      <formula>NOT(ISERROR(SEARCH("completely",C78)))</formula>
    </cfRule>
  </conditionalFormatting>
  <conditionalFormatting sqref="C79">
    <cfRule type="containsText" dxfId="3480" priority="277" operator="containsText" text="no">
      <formula>NOT(ISERROR(SEARCH("no",C79)))</formula>
    </cfRule>
    <cfRule type="containsText" dxfId="3479" priority="278" operator="containsText" text="yes">
      <formula>NOT(ISERROR(SEARCH("yes",C79)))</formula>
    </cfRule>
    <cfRule type="containsText" dxfId="3478" priority="279" operator="containsText" text="not at all">
      <formula>NOT(ISERROR(SEARCH("not at all",C79)))</formula>
    </cfRule>
    <cfRule type="containsText" dxfId="3477" priority="280" operator="containsText" text="partly">
      <formula>NOT(ISERROR(SEARCH("partly",C79)))</formula>
    </cfRule>
    <cfRule type="containsText" dxfId="3476" priority="281" operator="containsText" text="completely">
      <formula>NOT(ISERROR(SEARCH("completely",C79)))</formula>
    </cfRule>
  </conditionalFormatting>
  <conditionalFormatting sqref="C86">
    <cfRule type="containsText" dxfId="3475" priority="272" operator="containsText" text="no">
      <formula>NOT(ISERROR(SEARCH("no",C86)))</formula>
    </cfRule>
    <cfRule type="containsText" dxfId="3474" priority="273" operator="containsText" text="yes">
      <formula>NOT(ISERROR(SEARCH("yes",C86)))</formula>
    </cfRule>
    <cfRule type="containsText" dxfId="3473" priority="274" operator="containsText" text="not at all">
      <formula>NOT(ISERROR(SEARCH("not at all",C86)))</formula>
    </cfRule>
    <cfRule type="containsText" dxfId="3472" priority="275" operator="containsText" text="partly">
      <formula>NOT(ISERROR(SEARCH("partly",C86)))</formula>
    </cfRule>
    <cfRule type="containsText" dxfId="3471" priority="276" operator="containsText" text="completely">
      <formula>NOT(ISERROR(SEARCH("completely",C86)))</formula>
    </cfRule>
  </conditionalFormatting>
  <conditionalFormatting sqref="C87">
    <cfRule type="containsText" dxfId="3470" priority="267" operator="containsText" text="no">
      <formula>NOT(ISERROR(SEARCH("no",C87)))</formula>
    </cfRule>
    <cfRule type="containsText" dxfId="3469" priority="268" operator="containsText" text="yes">
      <formula>NOT(ISERROR(SEARCH("yes",C87)))</formula>
    </cfRule>
    <cfRule type="containsText" dxfId="3468" priority="269" operator="containsText" text="not at all">
      <formula>NOT(ISERROR(SEARCH("not at all",C87)))</formula>
    </cfRule>
    <cfRule type="containsText" dxfId="3467" priority="270" operator="containsText" text="partly">
      <formula>NOT(ISERROR(SEARCH("partly",C87)))</formula>
    </cfRule>
    <cfRule type="containsText" dxfId="3466" priority="271" operator="containsText" text="completely">
      <formula>NOT(ISERROR(SEARCH("completely",C87)))</formula>
    </cfRule>
  </conditionalFormatting>
  <conditionalFormatting sqref="C88">
    <cfRule type="containsText" dxfId="3465" priority="262" operator="containsText" text="no">
      <formula>NOT(ISERROR(SEARCH("no",C88)))</formula>
    </cfRule>
    <cfRule type="containsText" dxfId="3464" priority="263" operator="containsText" text="yes">
      <formula>NOT(ISERROR(SEARCH("yes",C88)))</formula>
    </cfRule>
    <cfRule type="containsText" dxfId="3463" priority="264" operator="containsText" text="not at all">
      <formula>NOT(ISERROR(SEARCH("not at all",C88)))</formula>
    </cfRule>
    <cfRule type="containsText" dxfId="3462" priority="265" operator="containsText" text="partly">
      <formula>NOT(ISERROR(SEARCH("partly",C88)))</formula>
    </cfRule>
    <cfRule type="containsText" dxfId="3461" priority="266" operator="containsText" text="completely">
      <formula>NOT(ISERROR(SEARCH("completely",C88)))</formula>
    </cfRule>
  </conditionalFormatting>
  <conditionalFormatting sqref="F4:F9">
    <cfRule type="containsText" dxfId="3460" priority="177" operator="containsText" text="UTILIZATION">
      <formula>NOT(ISERROR(SEARCH(("UTILIZATION"),(F4))))</formula>
    </cfRule>
  </conditionalFormatting>
  <conditionalFormatting sqref="F4:F9">
    <cfRule type="containsText" dxfId="3459" priority="178" operator="containsText" text="service delivery">
      <formula>NOT(ISERROR(SEARCH(("service delivery"),(F4))))</formula>
    </cfRule>
  </conditionalFormatting>
  <conditionalFormatting sqref="F4:F9">
    <cfRule type="containsText" dxfId="3458" priority="179" operator="containsText" text="workforce">
      <formula>NOT(ISERROR(SEARCH(("workforce"),(F4))))</formula>
    </cfRule>
  </conditionalFormatting>
  <conditionalFormatting sqref="F4:F9">
    <cfRule type="containsText" dxfId="3457" priority="180" operator="containsText" text="leadership &amp; governance">
      <formula>NOT(ISERROR(SEARCH(("leadership &amp; governance"),(F4))))</formula>
    </cfRule>
  </conditionalFormatting>
  <conditionalFormatting sqref="F4:F9">
    <cfRule type="containsText" dxfId="3456" priority="181" operator="containsText" text="service delivery mechansims">
      <formula>NOT(ISERROR(SEARCH(("service delivery mechansims"),(F4))))</formula>
    </cfRule>
  </conditionalFormatting>
  <conditionalFormatting sqref="F4:F9">
    <cfRule type="containsText" dxfId="3455" priority="182" operator="containsText" text="financing">
      <formula>NOT(ISERROR(SEARCH(("financing"),(F4))))</formula>
    </cfRule>
  </conditionalFormatting>
  <conditionalFormatting sqref="F4:F9">
    <cfRule type="containsText" dxfId="3454" priority="183" operator="containsText" text="information systems">
      <formula>NOT(ISERROR(SEARCH(("information systems"),(F4))))</formula>
    </cfRule>
  </conditionalFormatting>
  <conditionalFormatting sqref="F4:F9">
    <cfRule type="containsText" dxfId="3453" priority="184" operator="containsText" text="knowledge">
      <formula>NOT(ISERROR(SEARCH(("knowledge"),(F4))))</formula>
    </cfRule>
  </conditionalFormatting>
  <conditionalFormatting sqref="F4:F9">
    <cfRule type="containsText" dxfId="3452" priority="185" operator="containsText" text="coordination">
      <formula>NOT(ISERROR(SEARCH(("coordination"),(F4))))</formula>
    </cfRule>
  </conditionalFormatting>
  <conditionalFormatting sqref="F4:F9">
    <cfRule type="containsText" dxfId="3451" priority="176" operator="containsText" text="social norms">
      <formula>NOT(ISERROR(SEARCH("social norms",F4)))</formula>
    </cfRule>
  </conditionalFormatting>
  <conditionalFormatting sqref="F4:F9">
    <cfRule type="containsText" dxfId="3450" priority="171" operator="containsText" text="no">
      <formula>NOT(ISERROR(SEARCH("no",F4)))</formula>
    </cfRule>
    <cfRule type="containsText" dxfId="3449" priority="172" operator="containsText" text="yes">
      <formula>NOT(ISERROR(SEARCH("yes",F4)))</formula>
    </cfRule>
    <cfRule type="containsText" dxfId="3448" priority="173" operator="containsText" text="not at all">
      <formula>NOT(ISERROR(SEARCH("not at all",F4)))</formula>
    </cfRule>
    <cfRule type="containsText" dxfId="3447" priority="174" operator="containsText" text="partly">
      <formula>NOT(ISERROR(SEARCH("partly",F4)))</formula>
    </cfRule>
    <cfRule type="containsText" dxfId="3446" priority="175" operator="containsText" text="completely">
      <formula>NOT(ISERROR(SEARCH("completely",F4)))</formula>
    </cfRule>
  </conditionalFormatting>
  <conditionalFormatting sqref="F12 F14:F18 F20:F26">
    <cfRule type="containsText" dxfId="3445" priority="162" operator="containsText" text="UTILIZATION">
      <formula>NOT(ISERROR(SEARCH(("UTILIZATION"),(F12))))</formula>
    </cfRule>
  </conditionalFormatting>
  <conditionalFormatting sqref="F12 F14:F18 F20:F26">
    <cfRule type="containsText" dxfId="3444" priority="163" operator="containsText" text="service delivery">
      <formula>NOT(ISERROR(SEARCH(("service delivery"),(F12))))</formula>
    </cfRule>
  </conditionalFormatting>
  <conditionalFormatting sqref="F12 F14:F18 F20:F26">
    <cfRule type="containsText" dxfId="3443" priority="164" operator="containsText" text="workforce">
      <formula>NOT(ISERROR(SEARCH(("workforce"),(F12))))</formula>
    </cfRule>
  </conditionalFormatting>
  <conditionalFormatting sqref="F12 F14:F18 F20:F26">
    <cfRule type="containsText" dxfId="3442" priority="165" operator="containsText" text="leadership &amp; governance">
      <formula>NOT(ISERROR(SEARCH(("leadership &amp; governance"),(F12))))</formula>
    </cfRule>
  </conditionalFormatting>
  <conditionalFormatting sqref="F12 F14:F18 F20:F26">
    <cfRule type="containsText" dxfId="3441" priority="166" operator="containsText" text="service delivery mechansims">
      <formula>NOT(ISERROR(SEARCH(("service delivery mechansims"),(F12))))</formula>
    </cfRule>
  </conditionalFormatting>
  <conditionalFormatting sqref="F12 F14:F18 F20:F26">
    <cfRule type="containsText" dxfId="3440" priority="167" operator="containsText" text="financing">
      <formula>NOT(ISERROR(SEARCH(("financing"),(F12))))</formula>
    </cfRule>
  </conditionalFormatting>
  <conditionalFormatting sqref="F12 F14:F18 F20:F26">
    <cfRule type="containsText" dxfId="3439" priority="168" operator="containsText" text="information systems">
      <formula>NOT(ISERROR(SEARCH(("information systems"),(F12))))</formula>
    </cfRule>
  </conditionalFormatting>
  <conditionalFormatting sqref="F12 F14:F18 F20:F26">
    <cfRule type="containsText" dxfId="3438" priority="169" operator="containsText" text="knowledge">
      <formula>NOT(ISERROR(SEARCH(("knowledge"),(F12))))</formula>
    </cfRule>
  </conditionalFormatting>
  <conditionalFormatting sqref="F12 F14:F18 F20:F26">
    <cfRule type="containsText" dxfId="3437" priority="170" operator="containsText" text="coordination">
      <formula>NOT(ISERROR(SEARCH(("coordination"),(F12))))</formula>
    </cfRule>
  </conditionalFormatting>
  <conditionalFormatting sqref="F12 F14:F18 F20:F26">
    <cfRule type="containsText" dxfId="3436" priority="161" operator="containsText" text="social norms">
      <formula>NOT(ISERROR(SEARCH("social norms",F12)))</formula>
    </cfRule>
  </conditionalFormatting>
  <conditionalFormatting sqref="F12 F14:F18 F20:F26">
    <cfRule type="containsText" dxfId="3435" priority="156" operator="containsText" text="no">
      <formula>NOT(ISERROR(SEARCH("no",F12)))</formula>
    </cfRule>
    <cfRule type="containsText" dxfId="3434" priority="157" operator="containsText" text="yes">
      <formula>NOT(ISERROR(SEARCH("yes",F12)))</formula>
    </cfRule>
    <cfRule type="containsText" dxfId="3433" priority="158" operator="containsText" text="not at all">
      <formula>NOT(ISERROR(SEARCH("not at all",F12)))</formula>
    </cfRule>
    <cfRule type="containsText" dxfId="3432" priority="159" operator="containsText" text="partly">
      <formula>NOT(ISERROR(SEARCH("partly",F12)))</formula>
    </cfRule>
    <cfRule type="containsText" dxfId="3431" priority="160" operator="containsText" text="completely">
      <formula>NOT(ISERROR(SEARCH("completely",F12)))</formula>
    </cfRule>
  </conditionalFormatting>
  <conditionalFormatting sqref="G12 G14:G18 G20:G26">
    <cfRule type="containsText" dxfId="3430" priority="155" operator="containsText" text="service delivery mechansims">
      <formula>NOT(ISERROR(SEARCH(("service delivery mechansims"),(G12))))</formula>
    </cfRule>
  </conditionalFormatting>
  <conditionalFormatting sqref="G12 G14:G18 G20:G26">
    <cfRule type="containsText" dxfId="3429" priority="147" operator="containsText" text="UTILIZATION">
      <formula>NOT(ISERROR(SEARCH(("UTILIZATION"),(G12))))</formula>
    </cfRule>
  </conditionalFormatting>
  <conditionalFormatting sqref="G12 G14:G18 G20:G26">
    <cfRule type="containsText" dxfId="3428" priority="148" operator="containsText" text="service delivery">
      <formula>NOT(ISERROR(SEARCH(("service delivery"),(G12))))</formula>
    </cfRule>
  </conditionalFormatting>
  <conditionalFormatting sqref="G12 G14:G18 G20:G26">
    <cfRule type="containsText" dxfId="3427" priority="149" operator="containsText" text="workforce">
      <formula>NOT(ISERROR(SEARCH(("workforce"),(G12))))</formula>
    </cfRule>
  </conditionalFormatting>
  <conditionalFormatting sqref="G12 G14:G18 G20:G26">
    <cfRule type="containsText" dxfId="3426" priority="150" operator="containsText" text="leadership &amp; governance">
      <formula>NOT(ISERROR(SEARCH(("leadership &amp; governance"),(G12))))</formula>
    </cfRule>
  </conditionalFormatting>
  <conditionalFormatting sqref="G12 G14:G18 G20:G26">
    <cfRule type="containsText" dxfId="3425" priority="151" operator="containsText" text="financing">
      <formula>NOT(ISERROR(SEARCH(("financing"),(G12))))</formula>
    </cfRule>
  </conditionalFormatting>
  <conditionalFormatting sqref="G12 G14:G18 G20:G26">
    <cfRule type="containsText" dxfId="3424" priority="152" operator="containsText" text="information systems">
      <formula>NOT(ISERROR(SEARCH(("information systems"),(G12))))</formula>
    </cfRule>
  </conditionalFormatting>
  <conditionalFormatting sqref="G12 G14:G18 G20:G26">
    <cfRule type="containsText" dxfId="3423" priority="153" operator="containsText" text="knowledge">
      <formula>NOT(ISERROR(SEARCH(("knowledge"),(G12))))</formula>
    </cfRule>
  </conditionalFormatting>
  <conditionalFormatting sqref="G12 G14:G18 G20:G26">
    <cfRule type="containsText" dxfId="3422" priority="154" operator="containsText" text="coordination">
      <formula>NOT(ISERROR(SEARCH(("coordination"),(G12))))</formula>
    </cfRule>
  </conditionalFormatting>
  <conditionalFormatting sqref="G12 G14:G18 G20:G26">
    <cfRule type="containsText" dxfId="3421" priority="146" operator="containsText" text="social norms">
      <formula>NOT(ISERROR(SEARCH("social norms",G12)))</formula>
    </cfRule>
  </conditionalFormatting>
  <conditionalFormatting sqref="F28:F33">
    <cfRule type="containsText" dxfId="3420" priority="145" operator="containsText" text="service delivery mechansims">
      <formula>NOT(ISERROR(SEARCH(("service delivery mechansims"),(F28))))</formula>
    </cfRule>
  </conditionalFormatting>
  <conditionalFormatting sqref="F28:F33">
    <cfRule type="containsText" dxfId="3419" priority="137" operator="containsText" text="UTILIZATION">
      <formula>NOT(ISERROR(SEARCH(("UTILIZATION"),(F28))))</formula>
    </cfRule>
  </conditionalFormatting>
  <conditionalFormatting sqref="F28:F33">
    <cfRule type="containsText" dxfId="3418" priority="138" operator="containsText" text="service delivery">
      <formula>NOT(ISERROR(SEARCH(("service delivery"),(F28))))</formula>
    </cfRule>
  </conditionalFormatting>
  <conditionalFormatting sqref="F28:F33">
    <cfRule type="containsText" dxfId="3417" priority="139" operator="containsText" text="workforce">
      <formula>NOT(ISERROR(SEARCH(("workforce"),(F28))))</formula>
    </cfRule>
  </conditionalFormatting>
  <conditionalFormatting sqref="F28:F33">
    <cfRule type="containsText" dxfId="3416" priority="140" operator="containsText" text="leadership &amp; governance">
      <formula>NOT(ISERROR(SEARCH(("leadership &amp; governance"),(F28))))</formula>
    </cfRule>
  </conditionalFormatting>
  <conditionalFormatting sqref="F28:F33">
    <cfRule type="containsText" dxfId="3415" priority="141" operator="containsText" text="financing">
      <formula>NOT(ISERROR(SEARCH(("financing"),(F28))))</formula>
    </cfRule>
  </conditionalFormatting>
  <conditionalFormatting sqref="F28:F33">
    <cfRule type="containsText" dxfId="3414" priority="142" operator="containsText" text="information systems">
      <formula>NOT(ISERROR(SEARCH(("information systems"),(F28))))</formula>
    </cfRule>
  </conditionalFormatting>
  <conditionalFormatting sqref="F28:F33">
    <cfRule type="containsText" dxfId="3413" priority="143" operator="containsText" text="knowledge">
      <formula>NOT(ISERROR(SEARCH(("knowledge"),(F28))))</formula>
    </cfRule>
  </conditionalFormatting>
  <conditionalFormatting sqref="F28:F33">
    <cfRule type="containsText" dxfId="3412" priority="144" operator="containsText" text="coordination">
      <formula>NOT(ISERROR(SEARCH(("coordination"),(F28))))</formula>
    </cfRule>
  </conditionalFormatting>
  <conditionalFormatting sqref="F28:F33">
    <cfRule type="containsText" dxfId="3411" priority="136" operator="containsText" text="social norms">
      <formula>NOT(ISERROR(SEARCH("social norms",F28)))</formula>
    </cfRule>
  </conditionalFormatting>
  <conditionalFormatting sqref="F36:F45">
    <cfRule type="containsText" dxfId="3410" priority="135" operator="containsText" text="service delivery mechansims">
      <formula>NOT(ISERROR(SEARCH(("service delivery mechansims"),(F36))))</formula>
    </cfRule>
  </conditionalFormatting>
  <conditionalFormatting sqref="F36:F45">
    <cfRule type="containsText" dxfId="3409" priority="127" operator="containsText" text="UTILIZATION">
      <formula>NOT(ISERROR(SEARCH(("UTILIZATION"),(F36))))</formula>
    </cfRule>
  </conditionalFormatting>
  <conditionalFormatting sqref="F36:F45">
    <cfRule type="containsText" dxfId="3408" priority="128" operator="containsText" text="service delivery">
      <formula>NOT(ISERROR(SEARCH(("service delivery"),(F36))))</formula>
    </cfRule>
  </conditionalFormatting>
  <conditionalFormatting sqref="F36:F45">
    <cfRule type="containsText" dxfId="3407" priority="129" operator="containsText" text="workforce">
      <formula>NOT(ISERROR(SEARCH(("workforce"),(F36))))</formula>
    </cfRule>
  </conditionalFormatting>
  <conditionalFormatting sqref="F36:F45">
    <cfRule type="containsText" dxfId="3406" priority="130" operator="containsText" text="leadership &amp; governance">
      <formula>NOT(ISERROR(SEARCH(("leadership &amp; governance"),(F36))))</formula>
    </cfRule>
  </conditionalFormatting>
  <conditionalFormatting sqref="F36:F45">
    <cfRule type="containsText" dxfId="3405" priority="131" operator="containsText" text="financing">
      <formula>NOT(ISERROR(SEARCH(("financing"),(F36))))</formula>
    </cfRule>
  </conditionalFormatting>
  <conditionalFormatting sqref="F36:F45">
    <cfRule type="containsText" dxfId="3404" priority="132" operator="containsText" text="information systems">
      <formula>NOT(ISERROR(SEARCH(("information systems"),(F36))))</formula>
    </cfRule>
  </conditionalFormatting>
  <conditionalFormatting sqref="F36:F45">
    <cfRule type="containsText" dxfId="3403" priority="133" operator="containsText" text="knowledge">
      <formula>NOT(ISERROR(SEARCH(("knowledge"),(F36))))</formula>
    </cfRule>
  </conditionalFormatting>
  <conditionalFormatting sqref="F36:F45">
    <cfRule type="containsText" dxfId="3402" priority="134" operator="containsText" text="coordination">
      <formula>NOT(ISERROR(SEARCH(("coordination"),(F36))))</formula>
    </cfRule>
  </conditionalFormatting>
  <conditionalFormatting sqref="F36:F45">
    <cfRule type="containsText" dxfId="3401" priority="126" operator="containsText" text="social norms">
      <formula>NOT(ISERROR(SEARCH("social norms",F36)))</formula>
    </cfRule>
  </conditionalFormatting>
  <conditionalFormatting sqref="F47:F55">
    <cfRule type="containsText" dxfId="3400" priority="125" operator="containsText" text="service delivery mechansims">
      <formula>NOT(ISERROR(SEARCH(("service delivery mechansims"),(F47))))</formula>
    </cfRule>
  </conditionalFormatting>
  <conditionalFormatting sqref="F47:F55">
    <cfRule type="containsText" dxfId="3399" priority="117" operator="containsText" text="UTILIZATION">
      <formula>NOT(ISERROR(SEARCH(("UTILIZATION"),(F47))))</formula>
    </cfRule>
  </conditionalFormatting>
  <conditionalFormatting sqref="F47:F55">
    <cfRule type="containsText" dxfId="3398" priority="118" operator="containsText" text="service delivery">
      <formula>NOT(ISERROR(SEARCH(("service delivery"),(F47))))</formula>
    </cfRule>
  </conditionalFormatting>
  <conditionalFormatting sqref="F47:F55">
    <cfRule type="containsText" dxfId="3397" priority="119" operator="containsText" text="workforce">
      <formula>NOT(ISERROR(SEARCH(("workforce"),(F47))))</formula>
    </cfRule>
  </conditionalFormatting>
  <conditionalFormatting sqref="F47:F55">
    <cfRule type="containsText" dxfId="3396" priority="120" operator="containsText" text="leadership &amp; governance">
      <formula>NOT(ISERROR(SEARCH(("leadership &amp; governance"),(F47))))</formula>
    </cfRule>
  </conditionalFormatting>
  <conditionalFormatting sqref="F47:F55">
    <cfRule type="containsText" dxfId="3395" priority="121" operator="containsText" text="financing">
      <formula>NOT(ISERROR(SEARCH(("financing"),(F47))))</formula>
    </cfRule>
  </conditionalFormatting>
  <conditionalFormatting sqref="F47:F55">
    <cfRule type="containsText" dxfId="3394" priority="122" operator="containsText" text="information systems">
      <formula>NOT(ISERROR(SEARCH(("information systems"),(F47))))</formula>
    </cfRule>
  </conditionalFormatting>
  <conditionalFormatting sqref="F47:F55">
    <cfRule type="containsText" dxfId="3393" priority="123" operator="containsText" text="knowledge">
      <formula>NOT(ISERROR(SEARCH(("knowledge"),(F47))))</formula>
    </cfRule>
  </conditionalFormatting>
  <conditionalFormatting sqref="F47:F55">
    <cfRule type="containsText" dxfId="3392" priority="124" operator="containsText" text="coordination">
      <formula>NOT(ISERROR(SEARCH(("coordination"),(F47))))</formula>
    </cfRule>
  </conditionalFormatting>
  <conditionalFormatting sqref="F47:F55">
    <cfRule type="containsText" dxfId="3391" priority="116" operator="containsText" text="social norms">
      <formula>NOT(ISERROR(SEARCH("social norms",F47)))</formula>
    </cfRule>
  </conditionalFormatting>
  <conditionalFormatting sqref="F57:F64">
    <cfRule type="containsText" dxfId="3390" priority="107" operator="containsText" text="UTILIZATION">
      <formula>NOT(ISERROR(SEARCH(("UTILIZATION"),(F57))))</formula>
    </cfRule>
  </conditionalFormatting>
  <conditionalFormatting sqref="F57:F64">
    <cfRule type="containsText" dxfId="3389" priority="108" operator="containsText" text="service delivery">
      <formula>NOT(ISERROR(SEARCH(("service delivery"),(F57))))</formula>
    </cfRule>
  </conditionalFormatting>
  <conditionalFormatting sqref="F57:F64">
    <cfRule type="containsText" dxfId="3388" priority="109" operator="containsText" text="workforce">
      <formula>NOT(ISERROR(SEARCH(("workforce"),(F57))))</formula>
    </cfRule>
  </conditionalFormatting>
  <conditionalFormatting sqref="F57:F64">
    <cfRule type="containsText" dxfId="3387" priority="110" operator="containsText" text="leadership &amp; governance">
      <formula>NOT(ISERROR(SEARCH(("leadership &amp; governance"),(F57))))</formula>
    </cfRule>
  </conditionalFormatting>
  <conditionalFormatting sqref="F57:F64">
    <cfRule type="containsText" dxfId="3386" priority="111" operator="containsText" text="service delivery mechansims">
      <formula>NOT(ISERROR(SEARCH(("service delivery mechansims"),(F57))))</formula>
    </cfRule>
  </conditionalFormatting>
  <conditionalFormatting sqref="F57:F64">
    <cfRule type="containsText" dxfId="3385" priority="112" operator="containsText" text="financing">
      <formula>NOT(ISERROR(SEARCH(("financing"),(F57))))</formula>
    </cfRule>
  </conditionalFormatting>
  <conditionalFormatting sqref="F57:F64">
    <cfRule type="containsText" dxfId="3384" priority="113" operator="containsText" text="information systems">
      <formula>NOT(ISERROR(SEARCH(("information systems"),(F57))))</formula>
    </cfRule>
  </conditionalFormatting>
  <conditionalFormatting sqref="F57:F64">
    <cfRule type="containsText" dxfId="3383" priority="114" operator="containsText" text="knowledge">
      <formula>NOT(ISERROR(SEARCH(("knowledge"),(F57))))</formula>
    </cfRule>
  </conditionalFormatting>
  <conditionalFormatting sqref="F57:F64">
    <cfRule type="containsText" dxfId="3382" priority="115" operator="containsText" text="coordination">
      <formula>NOT(ISERROR(SEARCH(("coordination"),(F57))))</formula>
    </cfRule>
  </conditionalFormatting>
  <conditionalFormatting sqref="F57:F64">
    <cfRule type="containsText" dxfId="3381" priority="106" operator="containsText" text="social norms">
      <formula>NOT(ISERROR(SEARCH("social norms",F57)))</formula>
    </cfRule>
  </conditionalFormatting>
  <conditionalFormatting sqref="F57:F64">
    <cfRule type="containsText" dxfId="3380" priority="101" operator="containsText" text="no">
      <formula>NOT(ISERROR(SEARCH("no",F57)))</formula>
    </cfRule>
    <cfRule type="containsText" dxfId="3379" priority="102" operator="containsText" text="yes">
      <formula>NOT(ISERROR(SEARCH("yes",F57)))</formula>
    </cfRule>
    <cfRule type="containsText" dxfId="3378" priority="103" operator="containsText" text="not at all">
      <formula>NOT(ISERROR(SEARCH("not at all",F57)))</formula>
    </cfRule>
    <cfRule type="containsText" dxfId="3377" priority="104" operator="containsText" text="partly">
      <formula>NOT(ISERROR(SEARCH("partly",F57)))</formula>
    </cfRule>
    <cfRule type="containsText" dxfId="3376" priority="105" operator="containsText" text="completely">
      <formula>NOT(ISERROR(SEARCH("completely",F57)))</formula>
    </cfRule>
  </conditionalFormatting>
  <conditionalFormatting sqref="F66:F72">
    <cfRule type="containsText" dxfId="3375" priority="92" operator="containsText" text="UTILIZATION">
      <formula>NOT(ISERROR(SEARCH(("UTILIZATION"),(F66))))</formula>
    </cfRule>
  </conditionalFormatting>
  <conditionalFormatting sqref="F66:F72">
    <cfRule type="containsText" dxfId="3374" priority="93" operator="containsText" text="service delivery">
      <formula>NOT(ISERROR(SEARCH(("service delivery"),(F66))))</formula>
    </cfRule>
  </conditionalFormatting>
  <conditionalFormatting sqref="F66:F72">
    <cfRule type="containsText" dxfId="3373" priority="94" operator="containsText" text="workforce">
      <formula>NOT(ISERROR(SEARCH(("workforce"),(F66))))</formula>
    </cfRule>
  </conditionalFormatting>
  <conditionalFormatting sqref="F66:F72">
    <cfRule type="containsText" dxfId="3372" priority="95" operator="containsText" text="leadership &amp; governance">
      <formula>NOT(ISERROR(SEARCH(("leadership &amp; governance"),(F66))))</formula>
    </cfRule>
  </conditionalFormatting>
  <conditionalFormatting sqref="F66:F72">
    <cfRule type="containsText" dxfId="3371" priority="96" operator="containsText" text="service delivery mechansims">
      <formula>NOT(ISERROR(SEARCH(("service delivery mechansims"),(F66))))</formula>
    </cfRule>
  </conditionalFormatting>
  <conditionalFormatting sqref="F66:F72">
    <cfRule type="containsText" dxfId="3370" priority="97" operator="containsText" text="financing">
      <formula>NOT(ISERROR(SEARCH(("financing"),(F66))))</formula>
    </cfRule>
  </conditionalFormatting>
  <conditionalFormatting sqref="F66:F72">
    <cfRule type="containsText" dxfId="3369" priority="98" operator="containsText" text="information systems">
      <formula>NOT(ISERROR(SEARCH(("information systems"),(F66))))</formula>
    </cfRule>
  </conditionalFormatting>
  <conditionalFormatting sqref="F66:F72">
    <cfRule type="containsText" dxfId="3368" priority="99" operator="containsText" text="knowledge">
      <formula>NOT(ISERROR(SEARCH(("knowledge"),(F66))))</formula>
    </cfRule>
  </conditionalFormatting>
  <conditionalFormatting sqref="F66:F72">
    <cfRule type="containsText" dxfId="3367" priority="100" operator="containsText" text="coordination">
      <formula>NOT(ISERROR(SEARCH(("coordination"),(F66))))</formula>
    </cfRule>
  </conditionalFormatting>
  <conditionalFormatting sqref="F66:F72">
    <cfRule type="containsText" dxfId="3366" priority="91" operator="containsText" text="social norms">
      <formula>NOT(ISERROR(SEARCH("social norms",F66)))</formula>
    </cfRule>
  </conditionalFormatting>
  <conditionalFormatting sqref="F66:F72">
    <cfRule type="containsText" dxfId="3365" priority="86" operator="containsText" text="no">
      <formula>NOT(ISERROR(SEARCH("no",F66)))</formula>
    </cfRule>
    <cfRule type="containsText" dxfId="3364" priority="87" operator="containsText" text="yes">
      <formula>NOT(ISERROR(SEARCH("yes",F66)))</formula>
    </cfRule>
    <cfRule type="containsText" dxfId="3363" priority="88" operator="containsText" text="not at all">
      <formula>NOT(ISERROR(SEARCH("not at all",F66)))</formula>
    </cfRule>
    <cfRule type="containsText" dxfId="3362" priority="89" operator="containsText" text="partly">
      <formula>NOT(ISERROR(SEARCH("partly",F66)))</formula>
    </cfRule>
    <cfRule type="containsText" dxfId="3361" priority="90" operator="containsText" text="completely">
      <formula>NOT(ISERROR(SEARCH("completely",F66)))</formula>
    </cfRule>
  </conditionalFormatting>
  <conditionalFormatting sqref="F74:F79">
    <cfRule type="containsText" dxfId="3360" priority="85" operator="containsText" text="social norms">
      <formula>NOT(ISERROR(SEARCH("social norms",F74)))</formula>
    </cfRule>
  </conditionalFormatting>
  <conditionalFormatting sqref="F74:F79">
    <cfRule type="containsText" dxfId="3359" priority="76" operator="containsText" text="UTILIZATION">
      <formula>NOT(ISERROR(SEARCH(("UTILIZATION"),(F74))))</formula>
    </cfRule>
  </conditionalFormatting>
  <conditionalFormatting sqref="F74:F79">
    <cfRule type="containsText" dxfId="3358" priority="77" operator="containsText" text="service delivery">
      <formula>NOT(ISERROR(SEARCH(("service delivery"),(F74))))</formula>
    </cfRule>
  </conditionalFormatting>
  <conditionalFormatting sqref="F74:F79">
    <cfRule type="containsText" dxfId="3357" priority="78" operator="containsText" text="workforce">
      <formula>NOT(ISERROR(SEARCH(("workforce"),(F74))))</formula>
    </cfRule>
  </conditionalFormatting>
  <conditionalFormatting sqref="F74:F79">
    <cfRule type="containsText" dxfId="3356" priority="79" operator="containsText" text="leadership &amp; governance">
      <formula>NOT(ISERROR(SEARCH(("leadership &amp; governance"),(F74))))</formula>
    </cfRule>
  </conditionalFormatting>
  <conditionalFormatting sqref="F74:F79">
    <cfRule type="containsText" dxfId="3355" priority="80" operator="containsText" text="service delivery mechansims">
      <formula>NOT(ISERROR(SEARCH(("service delivery mechansims"),(F74))))</formula>
    </cfRule>
  </conditionalFormatting>
  <conditionalFormatting sqref="F74:F79">
    <cfRule type="containsText" dxfId="3354" priority="81" operator="containsText" text="financing">
      <formula>NOT(ISERROR(SEARCH(("financing"),(F74))))</formula>
    </cfRule>
  </conditionalFormatting>
  <conditionalFormatting sqref="F74:F79">
    <cfRule type="containsText" dxfId="3353" priority="82" operator="containsText" text="information systems">
      <formula>NOT(ISERROR(SEARCH(("information systems"),(F74))))</formula>
    </cfRule>
  </conditionalFormatting>
  <conditionalFormatting sqref="F74:F79">
    <cfRule type="containsText" dxfId="3352" priority="83" operator="containsText" text="knowledge">
      <formula>NOT(ISERROR(SEARCH(("knowledge"),(F74))))</formula>
    </cfRule>
  </conditionalFormatting>
  <conditionalFormatting sqref="F74:F79">
    <cfRule type="containsText" dxfId="3351" priority="84" operator="containsText" text="coordination">
      <formula>NOT(ISERROR(SEARCH(("coordination"),(F74))))</formula>
    </cfRule>
  </conditionalFormatting>
  <conditionalFormatting sqref="F81:F88">
    <cfRule type="containsText" dxfId="3350" priority="67" operator="containsText" text="UTILIZATION">
      <formula>NOT(ISERROR(SEARCH(("UTILIZATION"),(F81))))</formula>
    </cfRule>
  </conditionalFormatting>
  <conditionalFormatting sqref="F81:F88">
    <cfRule type="containsText" dxfId="3349" priority="68" operator="containsText" text="service delivery">
      <formula>NOT(ISERROR(SEARCH(("service delivery"),(F81))))</formula>
    </cfRule>
  </conditionalFormatting>
  <conditionalFormatting sqref="F81:F88">
    <cfRule type="containsText" dxfId="3348" priority="69" operator="containsText" text="workforce">
      <formula>NOT(ISERROR(SEARCH(("workforce"),(F81))))</formula>
    </cfRule>
  </conditionalFormatting>
  <conditionalFormatting sqref="F81:F88">
    <cfRule type="containsText" dxfId="3347" priority="70" operator="containsText" text="leadership &amp; governance">
      <formula>NOT(ISERROR(SEARCH(("leadership &amp; governance"),(F81))))</formula>
    </cfRule>
  </conditionalFormatting>
  <conditionalFormatting sqref="F81:F88">
    <cfRule type="containsText" dxfId="3346" priority="71" operator="containsText" text="service delivery mechansims">
      <formula>NOT(ISERROR(SEARCH(("service delivery mechansims"),(F81))))</formula>
    </cfRule>
  </conditionalFormatting>
  <conditionalFormatting sqref="F81:F88">
    <cfRule type="containsText" dxfId="3345" priority="72" operator="containsText" text="financing">
      <formula>NOT(ISERROR(SEARCH(("financing"),(F81))))</formula>
    </cfRule>
  </conditionalFormatting>
  <conditionalFormatting sqref="F81:F88">
    <cfRule type="containsText" dxfId="3344" priority="73" operator="containsText" text="information systems">
      <formula>NOT(ISERROR(SEARCH(("information systems"),(F81))))</formula>
    </cfRule>
  </conditionalFormatting>
  <conditionalFormatting sqref="F81:F88">
    <cfRule type="containsText" dxfId="3343" priority="74" operator="containsText" text="knowledge">
      <formula>NOT(ISERROR(SEARCH(("knowledge"),(F81))))</formula>
    </cfRule>
  </conditionalFormatting>
  <conditionalFormatting sqref="F81:F88">
    <cfRule type="containsText" dxfId="3342" priority="75" operator="containsText" text="coordination">
      <formula>NOT(ISERROR(SEARCH(("coordination"),(F81))))</formula>
    </cfRule>
  </conditionalFormatting>
  <conditionalFormatting sqref="F81:F88">
    <cfRule type="containsText" dxfId="3341" priority="65" operator="containsText" text="social norms">
      <formula>NOT(ISERROR(SEARCH("social norms",F81)))</formula>
    </cfRule>
    <cfRule type="expression" dxfId="3340" priority="66">
      <formula>"social norms &amp; practices"</formula>
    </cfRule>
  </conditionalFormatting>
  <conditionalFormatting sqref="F81:F88">
    <cfRule type="containsText" dxfId="3339" priority="60" operator="containsText" text="no">
      <formula>NOT(ISERROR(SEARCH("no",F81)))</formula>
    </cfRule>
    <cfRule type="containsText" dxfId="3338" priority="61" operator="containsText" text="yes">
      <formula>NOT(ISERROR(SEARCH("yes",F81)))</formula>
    </cfRule>
    <cfRule type="containsText" dxfId="3337" priority="62" operator="containsText" text="not at all">
      <formula>NOT(ISERROR(SEARCH("not at all",F81)))</formula>
    </cfRule>
    <cfRule type="containsText" dxfId="3336" priority="63" operator="containsText" text="partly">
      <formula>NOT(ISERROR(SEARCH("partly",F81)))</formula>
    </cfRule>
    <cfRule type="containsText" dxfId="3335" priority="64" operator="containsText" text="completely">
      <formula>NOT(ISERROR(SEARCH("completely",F81)))</formula>
    </cfRule>
  </conditionalFormatting>
  <conditionalFormatting sqref="C1:D1 C3:D36 C38:D1048576">
    <cfRule type="containsText" dxfId="3334" priority="58" operator="containsText" text="slightly">
      <formula>NOT(ISERROR(SEARCH("slightly",C1)))</formula>
    </cfRule>
    <cfRule type="containsText" dxfId="3333" priority="59" operator="containsText" text="Mostly">
      <formula>NOT(ISERROR(SEARCH("Mostly",C1)))</formula>
    </cfRule>
  </conditionalFormatting>
  <conditionalFormatting sqref="C37">
    <cfRule type="containsText" dxfId="3332" priority="53" operator="containsText" text="no">
      <formula>NOT(ISERROR(SEARCH("no",C37)))</formula>
    </cfRule>
    <cfRule type="containsText" dxfId="3331" priority="54" operator="containsText" text="yes">
      <formula>NOT(ISERROR(SEARCH("yes",C37)))</formula>
    </cfRule>
    <cfRule type="containsText" dxfId="3330" priority="55" operator="containsText" text="not at all">
      <formula>NOT(ISERROR(SEARCH("not at all",C37)))</formula>
    </cfRule>
    <cfRule type="containsText" dxfId="3329" priority="56" operator="containsText" text="partly">
      <formula>NOT(ISERROR(SEARCH("partly",C37)))</formula>
    </cfRule>
    <cfRule type="containsText" dxfId="3328" priority="57" operator="containsText" text="completely">
      <formula>NOT(ISERROR(SEARCH("completely",C37)))</formula>
    </cfRule>
  </conditionalFormatting>
  <conditionalFormatting sqref="C37:D37">
    <cfRule type="containsText" dxfId="3327" priority="51" operator="containsText" text="slightly">
      <formula>NOT(ISERROR(SEARCH("slightly",C37)))</formula>
    </cfRule>
    <cfRule type="containsText" dxfId="3326" priority="52" operator="containsText" text="Mostly">
      <formula>NOT(ISERROR(SEARCH("Mostly",C37)))</formula>
    </cfRule>
  </conditionalFormatting>
  <conditionalFormatting sqref="F13">
    <cfRule type="containsText" dxfId="3325" priority="42" operator="containsText" text="UTILIZATION">
      <formula>NOT(ISERROR(SEARCH(("UTILIZATION"),(F13))))</formula>
    </cfRule>
  </conditionalFormatting>
  <conditionalFormatting sqref="F13">
    <cfRule type="containsText" dxfId="3324" priority="43" operator="containsText" text="service delivery">
      <formula>NOT(ISERROR(SEARCH(("service delivery"),(F13))))</formula>
    </cfRule>
  </conditionalFormatting>
  <conditionalFormatting sqref="F13">
    <cfRule type="containsText" dxfId="3323" priority="44" operator="containsText" text="workforce">
      <formula>NOT(ISERROR(SEARCH(("workforce"),(F13))))</formula>
    </cfRule>
  </conditionalFormatting>
  <conditionalFormatting sqref="F13">
    <cfRule type="containsText" dxfId="3322" priority="45" operator="containsText" text="leadership &amp; governance">
      <formula>NOT(ISERROR(SEARCH(("leadership &amp; governance"),(F13))))</formula>
    </cfRule>
  </conditionalFormatting>
  <conditionalFormatting sqref="F13">
    <cfRule type="containsText" dxfId="3321" priority="46" operator="containsText" text="service delivery mechansims">
      <formula>NOT(ISERROR(SEARCH(("service delivery mechansims"),(F13))))</formula>
    </cfRule>
  </conditionalFormatting>
  <conditionalFormatting sqref="F13">
    <cfRule type="containsText" dxfId="3320" priority="47" operator="containsText" text="financing">
      <formula>NOT(ISERROR(SEARCH(("financing"),(F13))))</formula>
    </cfRule>
  </conditionalFormatting>
  <conditionalFormatting sqref="F13">
    <cfRule type="containsText" dxfId="3319" priority="48" operator="containsText" text="information systems">
      <formula>NOT(ISERROR(SEARCH(("information systems"),(F13))))</formula>
    </cfRule>
  </conditionalFormatting>
  <conditionalFormatting sqref="F13">
    <cfRule type="containsText" dxfId="3318" priority="49" operator="containsText" text="knowledge">
      <formula>NOT(ISERROR(SEARCH(("knowledge"),(F13))))</formula>
    </cfRule>
  </conditionalFormatting>
  <conditionalFormatting sqref="F13">
    <cfRule type="containsText" dxfId="3317" priority="50" operator="containsText" text="coordination">
      <formula>NOT(ISERROR(SEARCH(("coordination"),(F13))))</formula>
    </cfRule>
  </conditionalFormatting>
  <conditionalFormatting sqref="F13">
    <cfRule type="containsText" dxfId="3316" priority="41" operator="containsText" text="social norms">
      <formula>NOT(ISERROR(SEARCH("social norms",F13)))</formula>
    </cfRule>
  </conditionalFormatting>
  <conditionalFormatting sqref="F13">
    <cfRule type="containsText" dxfId="3315" priority="36" operator="containsText" text="no">
      <formula>NOT(ISERROR(SEARCH("no",F13)))</formula>
    </cfRule>
    <cfRule type="containsText" dxfId="3314" priority="37" operator="containsText" text="yes">
      <formula>NOT(ISERROR(SEARCH("yes",F13)))</formula>
    </cfRule>
    <cfRule type="containsText" dxfId="3313" priority="38" operator="containsText" text="not at all">
      <formula>NOT(ISERROR(SEARCH("not at all",F13)))</formula>
    </cfRule>
    <cfRule type="containsText" dxfId="3312" priority="39" operator="containsText" text="partly">
      <formula>NOT(ISERROR(SEARCH("partly",F13)))</formula>
    </cfRule>
    <cfRule type="containsText" dxfId="3311" priority="40" operator="containsText" text="completely">
      <formula>NOT(ISERROR(SEARCH("completely",F13)))</formula>
    </cfRule>
  </conditionalFormatting>
  <conditionalFormatting sqref="G13">
    <cfRule type="containsText" dxfId="3310" priority="35" operator="containsText" text="service delivery mechansims">
      <formula>NOT(ISERROR(SEARCH(("service delivery mechansims"),(G13))))</formula>
    </cfRule>
  </conditionalFormatting>
  <conditionalFormatting sqref="G13">
    <cfRule type="containsText" dxfId="3309" priority="27" operator="containsText" text="UTILIZATION">
      <formula>NOT(ISERROR(SEARCH(("UTILIZATION"),(G13))))</formula>
    </cfRule>
  </conditionalFormatting>
  <conditionalFormatting sqref="G13">
    <cfRule type="containsText" dxfId="3308" priority="28" operator="containsText" text="service delivery">
      <formula>NOT(ISERROR(SEARCH(("service delivery"),(G13))))</formula>
    </cfRule>
  </conditionalFormatting>
  <conditionalFormatting sqref="G13">
    <cfRule type="containsText" dxfId="3307" priority="29" operator="containsText" text="workforce">
      <formula>NOT(ISERROR(SEARCH(("workforce"),(G13))))</formula>
    </cfRule>
  </conditionalFormatting>
  <conditionalFormatting sqref="G13">
    <cfRule type="containsText" dxfId="3306" priority="30" operator="containsText" text="leadership &amp; governance">
      <formula>NOT(ISERROR(SEARCH(("leadership &amp; governance"),(G13))))</formula>
    </cfRule>
  </conditionalFormatting>
  <conditionalFormatting sqref="G13">
    <cfRule type="containsText" dxfId="3305" priority="31" operator="containsText" text="financing">
      <formula>NOT(ISERROR(SEARCH(("financing"),(G13))))</formula>
    </cfRule>
  </conditionalFormatting>
  <conditionalFormatting sqref="G13">
    <cfRule type="containsText" dxfId="3304" priority="32" operator="containsText" text="information systems">
      <formula>NOT(ISERROR(SEARCH(("information systems"),(G13))))</formula>
    </cfRule>
  </conditionalFormatting>
  <conditionalFormatting sqref="G13">
    <cfRule type="containsText" dxfId="3303" priority="33" operator="containsText" text="knowledge">
      <formula>NOT(ISERROR(SEARCH(("knowledge"),(G13))))</formula>
    </cfRule>
  </conditionalFormatting>
  <conditionalFormatting sqref="G13">
    <cfRule type="containsText" dxfId="3302" priority="34" operator="containsText" text="coordination">
      <formula>NOT(ISERROR(SEARCH(("coordination"),(G13))))</formula>
    </cfRule>
  </conditionalFormatting>
  <conditionalFormatting sqref="G13">
    <cfRule type="containsText" dxfId="3301" priority="26" operator="containsText" text="social norms">
      <formula>NOT(ISERROR(SEARCH("social norms",G13)))</formula>
    </cfRule>
  </conditionalFormatting>
  <conditionalFormatting sqref="F19">
    <cfRule type="containsText" dxfId="3300" priority="17" operator="containsText" text="UTILIZATION">
      <formula>NOT(ISERROR(SEARCH(("UTILIZATION"),(F19))))</formula>
    </cfRule>
  </conditionalFormatting>
  <conditionalFormatting sqref="F19">
    <cfRule type="containsText" dxfId="3299" priority="18" operator="containsText" text="service delivery">
      <formula>NOT(ISERROR(SEARCH(("service delivery"),(F19))))</formula>
    </cfRule>
  </conditionalFormatting>
  <conditionalFormatting sqref="F19">
    <cfRule type="containsText" dxfId="3298" priority="19" operator="containsText" text="workforce">
      <formula>NOT(ISERROR(SEARCH(("workforce"),(F19))))</formula>
    </cfRule>
  </conditionalFormatting>
  <conditionalFormatting sqref="F19">
    <cfRule type="containsText" dxfId="3297" priority="20" operator="containsText" text="leadership &amp; governance">
      <formula>NOT(ISERROR(SEARCH(("leadership &amp; governance"),(F19))))</formula>
    </cfRule>
  </conditionalFormatting>
  <conditionalFormatting sqref="F19">
    <cfRule type="containsText" dxfId="3296" priority="21" operator="containsText" text="service delivery mechansims">
      <formula>NOT(ISERROR(SEARCH(("service delivery mechansims"),(F19))))</formula>
    </cfRule>
  </conditionalFormatting>
  <conditionalFormatting sqref="F19">
    <cfRule type="containsText" dxfId="3295" priority="22" operator="containsText" text="financing">
      <formula>NOT(ISERROR(SEARCH(("financing"),(F19))))</formula>
    </cfRule>
  </conditionalFormatting>
  <conditionalFormatting sqref="F19">
    <cfRule type="containsText" dxfId="3294" priority="23" operator="containsText" text="information systems">
      <formula>NOT(ISERROR(SEARCH(("information systems"),(F19))))</formula>
    </cfRule>
  </conditionalFormatting>
  <conditionalFormatting sqref="F19">
    <cfRule type="containsText" dxfId="3293" priority="24" operator="containsText" text="knowledge">
      <formula>NOT(ISERROR(SEARCH(("knowledge"),(F19))))</formula>
    </cfRule>
  </conditionalFormatting>
  <conditionalFormatting sqref="F19">
    <cfRule type="containsText" dxfId="3292" priority="25" operator="containsText" text="coordination">
      <formula>NOT(ISERROR(SEARCH(("coordination"),(F19))))</formula>
    </cfRule>
  </conditionalFormatting>
  <conditionalFormatting sqref="F19">
    <cfRule type="containsText" dxfId="3291" priority="16" operator="containsText" text="social norms">
      <formula>NOT(ISERROR(SEARCH("social norms",F19)))</formula>
    </cfRule>
  </conditionalFormatting>
  <conditionalFormatting sqref="F19">
    <cfRule type="containsText" dxfId="3290" priority="11" operator="containsText" text="no">
      <formula>NOT(ISERROR(SEARCH("no",F19)))</formula>
    </cfRule>
    <cfRule type="containsText" dxfId="3289" priority="12" operator="containsText" text="yes">
      <formula>NOT(ISERROR(SEARCH("yes",F19)))</formula>
    </cfRule>
    <cfRule type="containsText" dxfId="3288" priority="13" operator="containsText" text="not at all">
      <formula>NOT(ISERROR(SEARCH("not at all",F19)))</formula>
    </cfRule>
    <cfRule type="containsText" dxfId="3287" priority="14" operator="containsText" text="partly">
      <formula>NOT(ISERROR(SEARCH("partly",F19)))</formula>
    </cfRule>
    <cfRule type="containsText" dxfId="3286" priority="15" operator="containsText" text="completely">
      <formula>NOT(ISERROR(SEARCH("completely",F19)))</formula>
    </cfRule>
  </conditionalFormatting>
  <conditionalFormatting sqref="G19">
    <cfRule type="containsText" dxfId="3285" priority="10" operator="containsText" text="service delivery mechansims">
      <formula>NOT(ISERROR(SEARCH(("service delivery mechansims"),(G19))))</formula>
    </cfRule>
  </conditionalFormatting>
  <conditionalFormatting sqref="G19">
    <cfRule type="containsText" dxfId="3284" priority="2" operator="containsText" text="UTILIZATION">
      <formula>NOT(ISERROR(SEARCH(("UTILIZATION"),(G19))))</formula>
    </cfRule>
  </conditionalFormatting>
  <conditionalFormatting sqref="G19">
    <cfRule type="containsText" dxfId="3283" priority="3" operator="containsText" text="service delivery">
      <formula>NOT(ISERROR(SEARCH(("service delivery"),(G19))))</formula>
    </cfRule>
  </conditionalFormatting>
  <conditionalFormatting sqref="G19">
    <cfRule type="containsText" dxfId="3282" priority="4" operator="containsText" text="workforce">
      <formula>NOT(ISERROR(SEARCH(("workforce"),(G19))))</formula>
    </cfRule>
  </conditionalFormatting>
  <conditionalFormatting sqref="G19">
    <cfRule type="containsText" dxfId="3281" priority="5" operator="containsText" text="leadership &amp; governance">
      <formula>NOT(ISERROR(SEARCH(("leadership &amp; governance"),(G19))))</formula>
    </cfRule>
  </conditionalFormatting>
  <conditionalFormatting sqref="G19">
    <cfRule type="containsText" dxfId="3280" priority="6" operator="containsText" text="financing">
      <formula>NOT(ISERROR(SEARCH(("financing"),(G19))))</formula>
    </cfRule>
  </conditionalFormatting>
  <conditionalFormatting sqref="G19">
    <cfRule type="containsText" dxfId="3279" priority="7" operator="containsText" text="information systems">
      <formula>NOT(ISERROR(SEARCH(("information systems"),(G19))))</formula>
    </cfRule>
  </conditionalFormatting>
  <conditionalFormatting sqref="G19">
    <cfRule type="containsText" dxfId="3278" priority="8" operator="containsText" text="knowledge">
      <formula>NOT(ISERROR(SEARCH(("knowledge"),(G19))))</formula>
    </cfRule>
  </conditionalFormatting>
  <conditionalFormatting sqref="G19">
    <cfRule type="containsText" dxfId="3277" priority="9" operator="containsText" text="coordination">
      <formula>NOT(ISERROR(SEARCH(("coordination"),(G19))))</formula>
    </cfRule>
  </conditionalFormatting>
  <conditionalFormatting sqref="G19">
    <cfRule type="containsText" dxfId="3276" priority="1" operator="containsText" text="social norms">
      <formula>NOT(ISERROR(SEARCH("social norms",G19)))</formula>
    </cfRule>
  </conditionalFormatting>
  <dataValidations count="5">
    <dataValidation type="list" allowBlank="1" sqref="H12:H27 H88:H358 E87:E357 G87:G357 F81:F357" xr:uid="{00000000-0002-0000-0200-000000000000}">
      <formula1>#REF!</formula1>
    </dataValidation>
    <dataValidation type="list" allowBlank="1" showErrorMessage="1" sqref="F47:F55 F4:F9 F66:F72 F28:F33 F36:F45 F12:G26 F57:F64 F74:F79" xr:uid="{00000000-0002-0000-0200-000001000000}">
      <formula1>#REF!</formula1>
    </dataValidation>
    <dataValidation type="list" allowBlank="1" showInputMessage="1" showErrorMessage="1" sqref="F57:F64 F66:F72" xr:uid="{00000000-0002-0000-0200-000003000000}">
      <formula1>$J$6:$J$9</formula1>
    </dataValidation>
    <dataValidation type="list" allowBlank="1" showInputMessage="1" showErrorMessage="1" sqref="C5:D6" xr:uid="{00000000-0002-0000-0200-000004000000}">
      <formula1>$J$11:$J$12</formula1>
    </dataValidation>
    <dataValidation type="list" allowBlank="1" showInputMessage="1" showErrorMessage="1" sqref="C47:C55 C7:C9 C4 C28:C33 C81 C59:C64 C36:C45 C12:D26 C57 C83:C88 C66:C79" xr:uid="{00000000-0002-0000-0200-000002000000}">
      <formula1>$I$11:$I$14</formula1>
    </dataValidation>
  </dataValidations>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Y1002"/>
  <sheetViews>
    <sheetView zoomScale="85" zoomScaleNormal="85" zoomScalePageLayoutView="81" workbookViewId="0">
      <pane ySplit="1" topLeftCell="A47" activePane="bottomLeft" state="frozen"/>
      <selection activeCell="C19" sqref="C19"/>
      <selection pane="bottomLeft" sqref="A1:B1"/>
    </sheetView>
  </sheetViews>
  <sheetFormatPr defaultColWidth="30.6640625" defaultRowHeight="15" customHeight="1" x14ac:dyDescent="0.25"/>
  <cols>
    <col min="1" max="1" width="6.6640625" style="167" customWidth="1"/>
    <col min="2" max="2" width="83.5546875" style="146" customWidth="1"/>
    <col min="3" max="5" width="30.6640625" style="146"/>
    <col min="6" max="7" width="29" style="146" hidden="1" customWidth="1"/>
    <col min="8" max="8" width="0" style="173" hidden="1" customWidth="1"/>
    <col min="9" max="10" width="30.6640625" style="146" hidden="1" customWidth="1"/>
    <col min="11" max="11" width="8.109375" style="146" hidden="1" customWidth="1"/>
    <col min="12" max="12" width="30.6640625" style="146" hidden="1" customWidth="1"/>
    <col min="13" max="16" width="19.6640625" style="146" hidden="1" customWidth="1"/>
    <col min="17" max="17" width="0" style="146" hidden="1" customWidth="1"/>
    <col min="18" max="16384" width="30.6640625" style="146"/>
  </cols>
  <sheetData>
    <row r="1" spans="1:25" ht="45" customHeight="1" x14ac:dyDescent="0.3">
      <c r="A1" s="319" t="s">
        <v>18</v>
      </c>
      <c r="B1" s="320"/>
      <c r="C1" s="278" t="s">
        <v>40</v>
      </c>
      <c r="D1" s="278"/>
      <c r="E1" s="144" t="s">
        <v>181</v>
      </c>
      <c r="F1" s="203"/>
      <c r="G1" s="203"/>
    </row>
    <row r="2" spans="1:25" s="147" customFormat="1" ht="20.25" customHeight="1" x14ac:dyDescent="0.25">
      <c r="A2" s="325" t="s">
        <v>61</v>
      </c>
      <c r="B2" s="325"/>
      <c r="C2" s="325"/>
      <c r="D2" s="325"/>
      <c r="E2" s="325"/>
      <c r="F2" s="204"/>
      <c r="G2" s="204"/>
      <c r="H2" s="174"/>
    </row>
    <row r="3" spans="1:25" ht="13.2" x14ac:dyDescent="0.25">
      <c r="A3" s="148">
        <v>1</v>
      </c>
      <c r="B3" s="149" t="s">
        <v>111</v>
      </c>
      <c r="C3" s="326"/>
      <c r="D3" s="327"/>
      <c r="E3" s="151"/>
      <c r="F3" s="104" t="s">
        <v>0</v>
      </c>
      <c r="G3" s="205"/>
      <c r="L3" s="6" t="s">
        <v>75</v>
      </c>
      <c r="M3" s="6" t="s">
        <v>80</v>
      </c>
      <c r="N3" s="6" t="s">
        <v>354</v>
      </c>
      <c r="O3" s="6" t="s">
        <v>355</v>
      </c>
      <c r="P3" s="6" t="s">
        <v>81</v>
      </c>
      <c r="Y3" s="146">
        <f>COUNTIF(C3,"N/A")</f>
        <v>0</v>
      </c>
    </row>
    <row r="4" spans="1:25" ht="13.2" x14ac:dyDescent="0.25">
      <c r="A4" s="148">
        <v>2</v>
      </c>
      <c r="B4" s="149" t="s">
        <v>217</v>
      </c>
      <c r="C4" s="326"/>
      <c r="D4" s="327"/>
      <c r="E4" s="151"/>
      <c r="F4" s="104" t="s">
        <v>0</v>
      </c>
      <c r="G4" s="206"/>
      <c r="L4" s="232" t="s">
        <v>395</v>
      </c>
      <c r="M4" s="6">
        <f>SUMPRODUCT((C1:C205={"Completely","Yes"})*(F1:F205="LEADERSHIP &amp; GOVERNANCE"))</f>
        <v>0</v>
      </c>
      <c r="N4" s="6">
        <f>SUMPRODUCT((C1:C205={"Mostly"})*(F1:F205="LEADERSHIP &amp; GOVERNANCE"))</f>
        <v>0</v>
      </c>
      <c r="O4" s="6">
        <f>SUMPRODUCT((C1:C205={"Slightly"})*(F1:F205="LEADERSHIP &amp; GOVERNANCE"))</f>
        <v>0</v>
      </c>
      <c r="P4" s="6">
        <f>SUMPRODUCT((C1:C205={"Not at all","No"})*(F1:F205="LEADERSHIP &amp; GOVERNANCE"))</f>
        <v>0</v>
      </c>
      <c r="Y4" s="146">
        <f t="shared" ref="Y4:Y12" si="0">COUNTIF(C4,"N/A")</f>
        <v>0</v>
      </c>
    </row>
    <row r="5" spans="1:25" ht="13.2" x14ac:dyDescent="0.25">
      <c r="A5" s="148">
        <v>2.1</v>
      </c>
      <c r="B5" s="152" t="s">
        <v>227</v>
      </c>
      <c r="C5" s="326"/>
      <c r="D5" s="327"/>
      <c r="E5" s="151"/>
      <c r="F5" s="104" t="s">
        <v>0</v>
      </c>
      <c r="G5" s="206"/>
      <c r="L5" s="55" t="s">
        <v>13</v>
      </c>
      <c r="M5" s="6">
        <f>SUMPRODUCT((C1:C205={"Completely","Yes"})*(F1:F205="FINANCING"))</f>
        <v>0</v>
      </c>
      <c r="N5" s="6">
        <f>SUMPRODUCT((C1:C205={"Mostly"})*(F1:F205="FINANCING"))</f>
        <v>0</v>
      </c>
      <c r="O5" s="6">
        <f>SUMPRODUCT((C1:C205={"Slightly"})*(F1:F205="FINANCING"))</f>
        <v>0</v>
      </c>
      <c r="P5" s="6">
        <f>SUMPRODUCT((C1:C205={"No","Not at all"})*(F1:F205="FINANCING"))</f>
        <v>0</v>
      </c>
      <c r="Y5" s="146">
        <f t="shared" si="0"/>
        <v>0</v>
      </c>
    </row>
    <row r="6" spans="1:25" ht="26.4" x14ac:dyDescent="0.25">
      <c r="A6" s="148">
        <v>2.2000000000000002</v>
      </c>
      <c r="B6" s="153" t="s">
        <v>371</v>
      </c>
      <c r="C6" s="326"/>
      <c r="D6" s="327"/>
      <c r="E6" s="151"/>
      <c r="F6" s="104" t="s">
        <v>0</v>
      </c>
      <c r="G6" s="206"/>
      <c r="H6" s="175"/>
      <c r="L6" s="55" t="s">
        <v>65</v>
      </c>
      <c r="M6" s="6">
        <f>SUMPRODUCT((C1:C205={"Completely","Yes"})*(F1:F205="WORKFORCE"))</f>
        <v>0</v>
      </c>
      <c r="N6" s="6">
        <f>SUMPRODUCT((C1:C205={"Mostly"})*(F1:F205="WORKFORCE"))</f>
        <v>0</v>
      </c>
      <c r="O6" s="6">
        <f>SUMPRODUCT((C2:C206={"Slightly"})*(F2:F206="WORKFORCE"))</f>
        <v>0</v>
      </c>
      <c r="P6" s="6">
        <f>SUMPRODUCT((C1:C205={"No","Not at all"})*(F1:F205="WORKFORCE"))</f>
        <v>0</v>
      </c>
      <c r="Y6" s="146">
        <f t="shared" si="0"/>
        <v>0</v>
      </c>
    </row>
    <row r="7" spans="1:25" ht="26.4" x14ac:dyDescent="0.25">
      <c r="A7" s="148">
        <v>2.2999999999999998</v>
      </c>
      <c r="B7" s="153" t="s">
        <v>291</v>
      </c>
      <c r="C7" s="317"/>
      <c r="D7" s="318"/>
      <c r="E7" s="151"/>
      <c r="F7" s="104" t="s">
        <v>0</v>
      </c>
      <c r="G7" s="206"/>
      <c r="H7" s="175"/>
      <c r="L7" s="232" t="s">
        <v>396</v>
      </c>
      <c r="M7" s="6">
        <f>SUMPRODUCT((C1:C205={"Completely","Yes"})*(F1:F205="INFORMATION SYSTEMS"))</f>
        <v>0</v>
      </c>
      <c r="N7" s="6">
        <f>SUMPRODUCT((C1:C205={"Mostly"})*(F1:F205="INFORMATION SYSTEMS"))</f>
        <v>0</v>
      </c>
      <c r="O7" s="6">
        <f>SUMPRODUCT((C1:C205={"Slightly"})*(F1:F205="INFORMATION SYSTEMS"))</f>
        <v>0</v>
      </c>
      <c r="P7" s="6">
        <f>SUMPRODUCT((C1:C205={"No","Not at all"})*(F1:F205="INFORMATION SYSTEMS"))</f>
        <v>0</v>
      </c>
    </row>
    <row r="8" spans="1:25" ht="26.4" x14ac:dyDescent="0.25">
      <c r="A8" s="148">
        <v>2.4</v>
      </c>
      <c r="B8" s="153" t="s">
        <v>292</v>
      </c>
      <c r="C8" s="317"/>
      <c r="D8" s="318"/>
      <c r="E8" s="151"/>
      <c r="F8" s="104" t="s">
        <v>0</v>
      </c>
      <c r="G8" s="206"/>
      <c r="H8" s="175"/>
      <c r="I8" s="2" t="s">
        <v>34</v>
      </c>
      <c r="J8" s="2" t="s">
        <v>36</v>
      </c>
      <c r="L8" s="55" t="s">
        <v>397</v>
      </c>
      <c r="M8" s="6">
        <f>SUMPRODUCT((C1:C205={"Completely","Yes"})*(F1:F205="SERVICE DELIVERY MECHANISM"))+SUMPRODUCT((D1:D205={"Completely","Yes"})*(G1:G205="SERVICE DELIVERY MECHANISM"))</f>
        <v>0</v>
      </c>
      <c r="N8" s="6">
        <f>SUMPRODUCT((C1:C205={"Mostly"})*(F1:F205="SERVICE DELIVERY MECHANISM"))+SUMPRODUCT((D1:D205={"Mostly"})*(G1:G205="SERVICE DELIVERY MECHANISM"))</f>
        <v>0</v>
      </c>
      <c r="O8" s="6">
        <f>SUMPRODUCT((C1:C205={"Slightly"})*(F1:F205="SERVICE DELIVERY MECHANISM"))+SUMPRODUCT((D1:D205={"Slightly"})*(G1:G205="SERVICE DELIVERY MECHANISM"))</f>
        <v>0</v>
      </c>
      <c r="P8" s="6">
        <f>SUMPRODUCT((C1:C205={"No","Not at all"})*(F1:F205="SERVICE DELIVERY MECHANISM"))+SUMPRODUCT((D1:D205={"No","Not at all"})*(G1:G205="SERVICE DELIVERY MECHANISM"))</f>
        <v>0</v>
      </c>
      <c r="Y8" s="146">
        <f t="shared" si="0"/>
        <v>0</v>
      </c>
    </row>
    <row r="9" spans="1:25" ht="26.4" x14ac:dyDescent="0.25">
      <c r="A9" s="148">
        <v>2.5</v>
      </c>
      <c r="B9" s="14" t="s">
        <v>549</v>
      </c>
      <c r="C9" s="317"/>
      <c r="D9" s="318"/>
      <c r="E9" s="151"/>
      <c r="F9" s="104" t="s">
        <v>0</v>
      </c>
      <c r="G9" s="206"/>
      <c r="I9" s="2" t="s">
        <v>354</v>
      </c>
      <c r="J9" s="2" t="s">
        <v>37</v>
      </c>
      <c r="L9" s="232" t="s">
        <v>398</v>
      </c>
      <c r="M9" s="6">
        <f>SUMPRODUCT((C1:C205={"Completely","Yes"})*(F1:F205="SOCIAL NORMS &amp; PRACTICES"))</f>
        <v>0</v>
      </c>
      <c r="N9" s="6">
        <f>SUMPRODUCT((C1:C205={"Mostly"})*(F1:F205="SOCIAL NORMS &amp; PRACTICES"))</f>
        <v>0</v>
      </c>
      <c r="O9" s="6">
        <f>SUMPRODUCT((C1:C205={"Slightly"})*(F1:F205="SOCIAL NORMS &amp; PRACTICES"))</f>
        <v>0</v>
      </c>
      <c r="P9" s="6">
        <f>SUMPRODUCT((C1:C205={"No","Not at all"})*(F1:F205="SOCIAL NORMS &amp; PRACTICES"))</f>
        <v>0</v>
      </c>
      <c r="Y9" s="146">
        <f t="shared" si="0"/>
        <v>0</v>
      </c>
    </row>
    <row r="10" spans="1:25" ht="13.2" x14ac:dyDescent="0.25">
      <c r="A10" s="148">
        <v>3</v>
      </c>
      <c r="B10" s="16" t="s">
        <v>509</v>
      </c>
      <c r="C10" s="326"/>
      <c r="D10" s="327"/>
      <c r="E10" s="44"/>
      <c r="F10" s="104" t="s">
        <v>0</v>
      </c>
      <c r="G10" s="205"/>
      <c r="I10" s="2" t="s">
        <v>355</v>
      </c>
      <c r="J10" s="97"/>
      <c r="Y10" s="146">
        <f t="shared" si="0"/>
        <v>0</v>
      </c>
    </row>
    <row r="11" spans="1:25" ht="13.2" x14ac:dyDescent="0.25">
      <c r="A11" s="148">
        <v>4</v>
      </c>
      <c r="B11" s="16" t="s">
        <v>510</v>
      </c>
      <c r="C11" s="326"/>
      <c r="D11" s="327"/>
      <c r="E11" s="44"/>
      <c r="F11" s="104" t="s">
        <v>0</v>
      </c>
      <c r="G11" s="205"/>
      <c r="I11" s="2" t="s">
        <v>35</v>
      </c>
      <c r="J11" s="97"/>
    </row>
    <row r="12" spans="1:25" ht="25.8" x14ac:dyDescent="0.25">
      <c r="A12" s="148">
        <v>5</v>
      </c>
      <c r="B12" s="149" t="s">
        <v>112</v>
      </c>
      <c r="C12" s="326"/>
      <c r="D12" s="327"/>
      <c r="E12" s="151"/>
      <c r="F12" s="104" t="s">
        <v>0</v>
      </c>
      <c r="G12" s="205"/>
      <c r="H12" s="176"/>
      <c r="J12" s="97"/>
      <c r="Y12" s="146">
        <f t="shared" si="0"/>
        <v>0</v>
      </c>
    </row>
    <row r="13" spans="1:25" x14ac:dyDescent="0.25">
      <c r="A13" s="322">
        <v>6</v>
      </c>
      <c r="B13" s="324" t="s">
        <v>60</v>
      </c>
      <c r="C13" s="154" t="s">
        <v>61</v>
      </c>
      <c r="D13" s="155" t="s">
        <v>62</v>
      </c>
      <c r="E13" s="156"/>
      <c r="F13" s="207"/>
      <c r="G13" s="207"/>
      <c r="H13" s="176"/>
      <c r="Y13" s="146">
        <f>COUNTIF(C25,"N/A")</f>
        <v>0</v>
      </c>
    </row>
    <row r="14" spans="1:25" ht="37.799999999999997" x14ac:dyDescent="0.25">
      <c r="A14" s="323"/>
      <c r="B14" s="324"/>
      <c r="C14" s="157" t="s">
        <v>381</v>
      </c>
      <c r="D14" s="157" t="s">
        <v>382</v>
      </c>
      <c r="E14" s="156"/>
      <c r="F14" s="207"/>
      <c r="G14" s="207"/>
      <c r="H14" s="176"/>
    </row>
    <row r="15" spans="1:25" ht="26.4" x14ac:dyDescent="0.25">
      <c r="A15" s="257">
        <v>6.1</v>
      </c>
      <c r="B15" s="8" t="s">
        <v>553</v>
      </c>
      <c r="C15" s="150"/>
      <c r="D15" s="150"/>
      <c r="E15" s="250"/>
      <c r="F15" s="104" t="s">
        <v>0</v>
      </c>
      <c r="G15" s="112" t="s">
        <v>4</v>
      </c>
      <c r="H15" s="176"/>
    </row>
    <row r="16" spans="1:25" ht="26.4" x14ac:dyDescent="0.25">
      <c r="A16" s="257">
        <v>6.2</v>
      </c>
      <c r="B16" s="8" t="s">
        <v>554</v>
      </c>
      <c r="C16" s="150"/>
      <c r="D16" s="150"/>
      <c r="E16" s="250"/>
      <c r="F16" s="104" t="s">
        <v>0</v>
      </c>
      <c r="G16" s="112" t="s">
        <v>4</v>
      </c>
      <c r="H16" s="176"/>
    </row>
    <row r="17" spans="1:25" ht="26.4" x14ac:dyDescent="0.25">
      <c r="A17" s="257">
        <v>6.3</v>
      </c>
      <c r="B17" s="8" t="s">
        <v>555</v>
      </c>
      <c r="C17" s="150"/>
      <c r="D17" s="150"/>
      <c r="E17" s="250"/>
      <c r="F17" s="104" t="s">
        <v>0</v>
      </c>
      <c r="G17" s="112" t="s">
        <v>4</v>
      </c>
      <c r="H17" s="176"/>
    </row>
    <row r="18" spans="1:25" ht="26.4" x14ac:dyDescent="0.25">
      <c r="A18" s="257">
        <v>6.4</v>
      </c>
      <c r="B18" s="8" t="s">
        <v>556</v>
      </c>
      <c r="C18" s="150"/>
      <c r="D18" s="150"/>
      <c r="E18" s="250"/>
      <c r="F18" s="104" t="s">
        <v>0</v>
      </c>
      <c r="G18" s="112" t="s">
        <v>4</v>
      </c>
      <c r="H18" s="176"/>
    </row>
    <row r="19" spans="1:25" ht="26.4" x14ac:dyDescent="0.25">
      <c r="A19" s="257">
        <v>6.5</v>
      </c>
      <c r="B19" s="8" t="s">
        <v>557</v>
      </c>
      <c r="C19" s="150"/>
      <c r="D19" s="150"/>
      <c r="E19" s="250"/>
      <c r="F19" s="104" t="s">
        <v>0</v>
      </c>
      <c r="G19" s="112" t="s">
        <v>4</v>
      </c>
      <c r="H19" s="176"/>
    </row>
    <row r="20" spans="1:25" ht="26.4" x14ac:dyDescent="0.25">
      <c r="A20" s="257">
        <v>6.6</v>
      </c>
      <c r="B20" s="8" t="s">
        <v>558</v>
      </c>
      <c r="C20" s="150"/>
      <c r="D20" s="150"/>
      <c r="E20" s="250"/>
      <c r="F20" s="104" t="s">
        <v>0</v>
      </c>
      <c r="G20" s="112" t="s">
        <v>4</v>
      </c>
      <c r="H20" s="176"/>
    </row>
    <row r="21" spans="1:25" ht="25.8" x14ac:dyDescent="0.25">
      <c r="A21" s="148">
        <v>6.7</v>
      </c>
      <c r="B21" s="8" t="s">
        <v>559</v>
      </c>
      <c r="C21" s="150"/>
      <c r="D21" s="150"/>
      <c r="E21" s="250"/>
      <c r="F21" s="104" t="s">
        <v>0</v>
      </c>
      <c r="G21" s="112" t="s">
        <v>4</v>
      </c>
      <c r="H21" s="172"/>
      <c r="Y21" s="146">
        <f>COUNTIF(C15,"N/A")</f>
        <v>0</v>
      </c>
    </row>
    <row r="22" spans="1:25" ht="26.4" x14ac:dyDescent="0.25">
      <c r="A22" s="148">
        <v>6.8</v>
      </c>
      <c r="B22" s="153" t="s">
        <v>340</v>
      </c>
      <c r="C22" s="150"/>
      <c r="D22" s="150"/>
      <c r="E22" s="158"/>
      <c r="F22" s="104" t="s">
        <v>0</v>
      </c>
      <c r="G22" s="112" t="s">
        <v>4</v>
      </c>
      <c r="H22" s="172"/>
    </row>
    <row r="23" spans="1:25" ht="26.4" x14ac:dyDescent="0.25">
      <c r="A23" s="148">
        <v>6.9</v>
      </c>
      <c r="B23" s="153" t="s">
        <v>338</v>
      </c>
      <c r="C23" s="150"/>
      <c r="D23" s="150"/>
      <c r="E23" s="158"/>
      <c r="F23" s="104" t="s">
        <v>0</v>
      </c>
      <c r="G23" s="112" t="s">
        <v>4</v>
      </c>
      <c r="H23" s="172"/>
    </row>
    <row r="24" spans="1:25" ht="26.4" x14ac:dyDescent="0.25">
      <c r="A24" s="148" t="str">
        <f>"6.10"</f>
        <v>6.10</v>
      </c>
      <c r="B24" s="153" t="s">
        <v>341</v>
      </c>
      <c r="C24" s="150"/>
      <c r="D24" s="150"/>
      <c r="E24" s="158"/>
      <c r="F24" s="104" t="s">
        <v>0</v>
      </c>
      <c r="G24" s="112" t="s">
        <v>4</v>
      </c>
      <c r="H24" s="172"/>
    </row>
    <row r="25" spans="1:25" x14ac:dyDescent="0.25">
      <c r="A25" s="321" t="s">
        <v>63</v>
      </c>
      <c r="B25" s="321"/>
      <c r="C25" s="321"/>
      <c r="D25" s="321"/>
      <c r="E25" s="321"/>
      <c r="F25" s="208"/>
      <c r="G25" s="208"/>
      <c r="H25" s="172"/>
    </row>
    <row r="26" spans="1:25" ht="25.8" x14ac:dyDescent="0.25">
      <c r="A26" s="159">
        <v>7</v>
      </c>
      <c r="B26" s="149" t="s">
        <v>113</v>
      </c>
      <c r="C26" s="312"/>
      <c r="D26" s="313"/>
      <c r="E26" s="151"/>
      <c r="F26" s="112" t="s">
        <v>4</v>
      </c>
      <c r="G26" s="206"/>
      <c r="H26" s="172"/>
    </row>
    <row r="27" spans="1:25" ht="26.4" x14ac:dyDescent="0.25">
      <c r="A27" s="159">
        <v>7.1</v>
      </c>
      <c r="B27" s="153" t="s">
        <v>85</v>
      </c>
      <c r="C27" s="317"/>
      <c r="D27" s="318"/>
      <c r="E27" s="151"/>
      <c r="F27" s="112" t="s">
        <v>4</v>
      </c>
      <c r="G27" s="206"/>
      <c r="H27" s="177"/>
      <c r="Y27" s="146">
        <f>COUNTIF(C21,"N/A")</f>
        <v>0</v>
      </c>
    </row>
    <row r="28" spans="1:25" ht="26.4" x14ac:dyDescent="0.25">
      <c r="A28" s="159">
        <v>7.2</v>
      </c>
      <c r="B28" s="153" t="s">
        <v>86</v>
      </c>
      <c r="C28" s="317"/>
      <c r="D28" s="318"/>
      <c r="E28" s="151"/>
      <c r="F28" s="112" t="s">
        <v>4</v>
      </c>
      <c r="G28" s="206"/>
      <c r="H28" s="177"/>
    </row>
    <row r="29" spans="1:25" ht="25.8" x14ac:dyDescent="0.25">
      <c r="A29" s="159">
        <v>8</v>
      </c>
      <c r="B29" s="149" t="s">
        <v>110</v>
      </c>
      <c r="C29" s="317"/>
      <c r="D29" s="318"/>
      <c r="E29" s="151"/>
      <c r="F29" s="112" t="s">
        <v>4</v>
      </c>
      <c r="G29" s="206"/>
      <c r="H29" s="176"/>
      <c r="Y29" s="146">
        <f>COUNTIF(C26,"N/A")</f>
        <v>0</v>
      </c>
    </row>
    <row r="30" spans="1:25" ht="26.4" x14ac:dyDescent="0.25">
      <c r="A30" s="159">
        <v>8.1</v>
      </c>
      <c r="B30" s="153" t="s">
        <v>109</v>
      </c>
      <c r="C30" s="317"/>
      <c r="D30" s="318"/>
      <c r="E30" s="151"/>
      <c r="F30" s="112" t="s">
        <v>4</v>
      </c>
      <c r="G30" s="206"/>
      <c r="H30" s="176"/>
      <c r="Y30" s="146">
        <f>COUNTIF(C27,"N/A")</f>
        <v>0</v>
      </c>
    </row>
    <row r="31" spans="1:25" ht="26.4" x14ac:dyDescent="0.25">
      <c r="A31" s="159">
        <v>8.1999999999999993</v>
      </c>
      <c r="B31" s="153" t="s">
        <v>234</v>
      </c>
      <c r="C31" s="312"/>
      <c r="D31" s="313"/>
      <c r="E31" s="158"/>
      <c r="F31" s="112" t="s">
        <v>4</v>
      </c>
      <c r="G31" s="206"/>
      <c r="H31" s="176"/>
      <c r="Y31" s="146">
        <f>COUNTIF(C28,"N/A")</f>
        <v>0</v>
      </c>
    </row>
    <row r="32" spans="1:25" ht="25.8" x14ac:dyDescent="0.25">
      <c r="A32" s="160">
        <v>8.3000000000000007</v>
      </c>
      <c r="B32" s="16" t="s">
        <v>392</v>
      </c>
      <c r="C32" s="317"/>
      <c r="D32" s="318"/>
      <c r="E32" s="151"/>
      <c r="F32" s="112" t="s">
        <v>4</v>
      </c>
      <c r="G32" s="205"/>
      <c r="H32" s="176"/>
      <c r="Y32" s="146">
        <f>COUNTIF(C29,"N/A")</f>
        <v>0</v>
      </c>
    </row>
    <row r="33" spans="1:25" x14ac:dyDescent="0.25">
      <c r="A33" s="310" t="s">
        <v>65</v>
      </c>
      <c r="B33" s="310"/>
      <c r="C33" s="310"/>
      <c r="D33" s="310"/>
      <c r="E33" s="310"/>
      <c r="F33" s="209"/>
      <c r="G33" s="209"/>
      <c r="H33" s="176"/>
      <c r="Y33" s="146">
        <f>COUNTIF(C30,"N/A")</f>
        <v>0</v>
      </c>
    </row>
    <row r="34" spans="1:25" ht="25.8" x14ac:dyDescent="0.25">
      <c r="A34" s="160">
        <v>9</v>
      </c>
      <c r="B34" s="16" t="s">
        <v>560</v>
      </c>
      <c r="C34" s="311"/>
      <c r="D34" s="311"/>
      <c r="E34" s="161"/>
      <c r="F34" s="210"/>
      <c r="G34" s="210"/>
      <c r="H34" s="176"/>
    </row>
    <row r="35" spans="1:25" x14ac:dyDescent="0.25">
      <c r="A35" s="160">
        <v>9.1</v>
      </c>
      <c r="B35" s="168" t="s">
        <v>71</v>
      </c>
      <c r="C35" s="312"/>
      <c r="D35" s="313"/>
      <c r="E35" s="161"/>
      <c r="F35" s="110" t="s">
        <v>2</v>
      </c>
      <c r="G35" s="210"/>
    </row>
    <row r="36" spans="1:25" x14ac:dyDescent="0.25">
      <c r="A36" s="160">
        <v>9.1999999999999993</v>
      </c>
      <c r="B36" s="168" t="s">
        <v>197</v>
      </c>
      <c r="C36" s="312"/>
      <c r="D36" s="313"/>
      <c r="E36" s="161"/>
      <c r="F36" s="110" t="s">
        <v>2</v>
      </c>
      <c r="G36" s="210"/>
    </row>
    <row r="37" spans="1:25" x14ac:dyDescent="0.25">
      <c r="A37" s="160">
        <v>9.3000000000000007</v>
      </c>
      <c r="B37" s="168" t="s">
        <v>47</v>
      </c>
      <c r="C37" s="312"/>
      <c r="D37" s="313"/>
      <c r="E37" s="161"/>
      <c r="F37" s="110" t="s">
        <v>2</v>
      </c>
      <c r="G37" s="210"/>
    </row>
    <row r="38" spans="1:25" x14ac:dyDescent="0.25">
      <c r="A38" s="160">
        <v>9.4</v>
      </c>
      <c r="B38" s="168" t="s">
        <v>198</v>
      </c>
      <c r="C38" s="312"/>
      <c r="D38" s="313"/>
      <c r="E38" s="161"/>
      <c r="F38" s="110" t="s">
        <v>2</v>
      </c>
      <c r="G38" s="210"/>
    </row>
    <row r="39" spans="1:25" x14ac:dyDescent="0.25">
      <c r="A39" s="160">
        <v>9.5</v>
      </c>
      <c r="B39" s="168" t="s">
        <v>48</v>
      </c>
      <c r="C39" s="312"/>
      <c r="D39" s="313"/>
      <c r="E39" s="161"/>
      <c r="F39" s="110" t="s">
        <v>2</v>
      </c>
      <c r="G39" s="210"/>
    </row>
    <row r="40" spans="1:25" x14ac:dyDescent="0.25">
      <c r="A40" s="160">
        <v>9.6</v>
      </c>
      <c r="B40" s="168" t="s">
        <v>49</v>
      </c>
      <c r="C40" s="312"/>
      <c r="D40" s="313"/>
      <c r="E40" s="161"/>
      <c r="F40" s="110" t="s">
        <v>2</v>
      </c>
      <c r="G40" s="210"/>
    </row>
    <row r="41" spans="1:25" x14ac:dyDescent="0.25">
      <c r="A41" s="160">
        <v>9.6999999999999993</v>
      </c>
      <c r="B41" s="168" t="s">
        <v>50</v>
      </c>
      <c r="C41" s="312"/>
      <c r="D41" s="313"/>
      <c r="E41" s="161"/>
      <c r="F41" s="110" t="s">
        <v>2</v>
      </c>
      <c r="G41" s="210"/>
    </row>
    <row r="42" spans="1:25" x14ac:dyDescent="0.25">
      <c r="A42" s="160">
        <v>9.8000000000000007</v>
      </c>
      <c r="B42" s="168" t="s">
        <v>11</v>
      </c>
      <c r="C42" s="312"/>
      <c r="D42" s="313"/>
      <c r="E42" s="161"/>
      <c r="F42" s="110" t="s">
        <v>2</v>
      </c>
      <c r="G42" s="210"/>
    </row>
    <row r="43" spans="1:25" x14ac:dyDescent="0.25">
      <c r="A43" s="160">
        <v>9.9</v>
      </c>
      <c r="B43" s="168" t="s">
        <v>15</v>
      </c>
      <c r="C43" s="312"/>
      <c r="D43" s="313"/>
      <c r="E43" s="161"/>
      <c r="F43" s="110" t="s">
        <v>2</v>
      </c>
      <c r="G43" s="210"/>
    </row>
    <row r="44" spans="1:25" x14ac:dyDescent="0.25">
      <c r="A44" s="160" t="str">
        <f>"9.10"</f>
        <v>9.10</v>
      </c>
      <c r="B44" s="168" t="s">
        <v>16</v>
      </c>
      <c r="C44" s="312"/>
      <c r="D44" s="313"/>
      <c r="E44" s="161"/>
      <c r="F44" s="110" t="s">
        <v>2</v>
      </c>
      <c r="G44" s="210"/>
    </row>
    <row r="45" spans="1:25" x14ac:dyDescent="0.25">
      <c r="A45" s="160" t="str">
        <f>"9.11"</f>
        <v>9.11</v>
      </c>
      <c r="B45" s="168" t="s">
        <v>90</v>
      </c>
      <c r="C45" s="312"/>
      <c r="D45" s="313"/>
      <c r="E45" s="161"/>
      <c r="F45" s="110" t="s">
        <v>2</v>
      </c>
      <c r="G45" s="210"/>
    </row>
    <row r="46" spans="1:25" ht="25.8" x14ac:dyDescent="0.25">
      <c r="A46" s="160">
        <v>10</v>
      </c>
      <c r="B46" s="16" t="s">
        <v>527</v>
      </c>
      <c r="C46" s="308"/>
      <c r="D46" s="308"/>
      <c r="E46" s="77" t="s">
        <v>519</v>
      </c>
      <c r="F46" s="110" t="s">
        <v>2</v>
      </c>
      <c r="G46" s="211"/>
    </row>
    <row r="47" spans="1:25" x14ac:dyDescent="0.25">
      <c r="A47" s="314" t="s">
        <v>89</v>
      </c>
      <c r="B47" s="315"/>
      <c r="C47" s="315"/>
      <c r="D47" s="315"/>
      <c r="E47" s="316"/>
      <c r="F47" s="212"/>
      <c r="G47" s="212"/>
    </row>
    <row r="48" spans="1:25" ht="13.2" x14ac:dyDescent="0.25">
      <c r="A48" s="148">
        <v>11</v>
      </c>
      <c r="B48" s="162" t="s">
        <v>303</v>
      </c>
      <c r="C48" s="317"/>
      <c r="D48" s="318"/>
      <c r="E48" s="151"/>
      <c r="F48" s="104" t="s">
        <v>3</v>
      </c>
      <c r="G48" s="205"/>
    </row>
    <row r="49" spans="1:25" ht="25.2" x14ac:dyDescent="0.25">
      <c r="A49" s="163">
        <v>12</v>
      </c>
      <c r="B49" s="13" t="s">
        <v>391</v>
      </c>
      <c r="E49" s="151"/>
      <c r="F49" s="104" t="s">
        <v>3</v>
      </c>
      <c r="G49" s="205"/>
      <c r="H49" s="176"/>
    </row>
    <row r="50" spans="1:25" s="147" customFormat="1" ht="13.2" x14ac:dyDescent="0.25">
      <c r="A50" s="163">
        <v>12.1</v>
      </c>
      <c r="B50" s="152" t="s">
        <v>22</v>
      </c>
      <c r="C50" s="317"/>
      <c r="D50" s="318"/>
      <c r="E50" s="151"/>
      <c r="F50" s="104" t="s">
        <v>3</v>
      </c>
      <c r="G50" s="205"/>
      <c r="H50" s="174"/>
      <c r="Y50" s="147">
        <f>COUNTIF(C47,"N/A")</f>
        <v>0</v>
      </c>
    </row>
    <row r="51" spans="1:25" ht="26.4" x14ac:dyDescent="0.25">
      <c r="A51" s="163">
        <v>12.2</v>
      </c>
      <c r="B51" s="152" t="s">
        <v>24</v>
      </c>
      <c r="C51" s="317"/>
      <c r="D51" s="318"/>
      <c r="E51" s="151"/>
      <c r="F51" s="104" t="s">
        <v>3</v>
      </c>
      <c r="G51" s="205"/>
      <c r="Y51" s="146">
        <f>COUNTIF(C48,"N/A")</f>
        <v>0</v>
      </c>
    </row>
    <row r="52" spans="1:25" ht="25.8" x14ac:dyDescent="0.25">
      <c r="A52" s="164">
        <v>13</v>
      </c>
      <c r="B52" s="162" t="s">
        <v>114</v>
      </c>
      <c r="C52" s="317"/>
      <c r="D52" s="318"/>
      <c r="E52" s="151"/>
      <c r="F52" s="104" t="s">
        <v>3</v>
      </c>
      <c r="G52" s="206"/>
    </row>
    <row r="53" spans="1:25" ht="13.2" x14ac:dyDescent="0.25">
      <c r="A53" s="164">
        <v>13.1</v>
      </c>
      <c r="B53" s="152" t="s">
        <v>299</v>
      </c>
      <c r="C53" s="308"/>
      <c r="D53" s="308"/>
      <c r="E53" s="151"/>
      <c r="F53" s="104" t="s">
        <v>3</v>
      </c>
      <c r="G53" s="206"/>
    </row>
    <row r="54" spans="1:25" ht="13.2" x14ac:dyDescent="0.25">
      <c r="A54" s="164">
        <v>13.2</v>
      </c>
      <c r="B54" s="152" t="s">
        <v>300</v>
      </c>
      <c r="C54" s="317"/>
      <c r="D54" s="318"/>
      <c r="E54" s="158"/>
      <c r="F54" s="104" t="s">
        <v>3</v>
      </c>
      <c r="G54" s="206"/>
    </row>
    <row r="55" spans="1:25" ht="25.8" x14ac:dyDescent="0.25">
      <c r="A55" s="164">
        <v>14</v>
      </c>
      <c r="B55" s="7" t="s">
        <v>514</v>
      </c>
      <c r="C55" s="329"/>
      <c r="D55" s="330"/>
      <c r="E55" s="151"/>
      <c r="F55" s="104" t="s">
        <v>3</v>
      </c>
      <c r="G55" s="206"/>
    </row>
    <row r="56" spans="1:25" ht="13.2" x14ac:dyDescent="0.25">
      <c r="A56" s="164">
        <v>14.1</v>
      </c>
      <c r="B56" s="153" t="s">
        <v>57</v>
      </c>
      <c r="C56" s="308"/>
      <c r="D56" s="308"/>
      <c r="E56" s="151"/>
      <c r="F56" s="104" t="s">
        <v>3</v>
      </c>
      <c r="G56" s="206"/>
      <c r="Y56" s="146">
        <f t="shared" ref="Y56:Y66" si="1">COUNTIF(C52,"N/A")</f>
        <v>0</v>
      </c>
    </row>
    <row r="57" spans="1:25" ht="13.2" x14ac:dyDescent="0.25">
      <c r="A57" s="164">
        <v>14.2</v>
      </c>
      <c r="B57" s="152" t="s">
        <v>301</v>
      </c>
      <c r="C57" s="308"/>
      <c r="D57" s="308"/>
      <c r="E57" s="151"/>
      <c r="F57" s="104" t="s">
        <v>3</v>
      </c>
      <c r="G57" s="206"/>
    </row>
    <row r="58" spans="1:25" ht="13.2" x14ac:dyDescent="0.25">
      <c r="A58" s="164">
        <v>14.3</v>
      </c>
      <c r="B58" s="152" t="s">
        <v>21</v>
      </c>
      <c r="C58" s="308"/>
      <c r="D58" s="308"/>
      <c r="E58" s="151"/>
      <c r="F58" s="104" t="s">
        <v>3</v>
      </c>
      <c r="G58" s="206"/>
      <c r="Y58" s="146">
        <f>COUNTIF(C53,"N/A")</f>
        <v>0</v>
      </c>
    </row>
    <row r="59" spans="1:25" ht="13.2" x14ac:dyDescent="0.25">
      <c r="A59" s="164">
        <v>14.4</v>
      </c>
      <c r="B59" s="152" t="s">
        <v>38</v>
      </c>
      <c r="C59" s="308"/>
      <c r="D59" s="308"/>
      <c r="E59" s="151"/>
      <c r="F59" s="104" t="s">
        <v>3</v>
      </c>
      <c r="G59" s="206"/>
      <c r="Y59" s="146">
        <f t="shared" si="1"/>
        <v>0</v>
      </c>
    </row>
    <row r="60" spans="1:25" ht="13.2" x14ac:dyDescent="0.25">
      <c r="A60" s="164">
        <v>14.5</v>
      </c>
      <c r="B60" s="152" t="s">
        <v>28</v>
      </c>
      <c r="C60" s="308"/>
      <c r="D60" s="308"/>
      <c r="E60" s="151"/>
      <c r="F60" s="104" t="s">
        <v>3</v>
      </c>
      <c r="G60" s="206"/>
      <c r="H60" s="177"/>
      <c r="Y60" s="146">
        <f t="shared" si="1"/>
        <v>0</v>
      </c>
    </row>
    <row r="61" spans="1:25" ht="13.2" x14ac:dyDescent="0.25">
      <c r="A61" s="164">
        <v>14.6</v>
      </c>
      <c r="B61" s="152" t="s">
        <v>39</v>
      </c>
      <c r="C61" s="308"/>
      <c r="D61" s="308"/>
      <c r="E61" s="151"/>
      <c r="F61" s="104" t="s">
        <v>3</v>
      </c>
      <c r="G61" s="206"/>
      <c r="H61" s="177"/>
      <c r="Y61" s="146">
        <f t="shared" si="1"/>
        <v>0</v>
      </c>
    </row>
    <row r="62" spans="1:25" ht="13.2" x14ac:dyDescent="0.25">
      <c r="A62" s="164">
        <v>14.7</v>
      </c>
      <c r="B62" s="152" t="s">
        <v>90</v>
      </c>
      <c r="C62" s="308"/>
      <c r="D62" s="308"/>
      <c r="E62" s="151"/>
      <c r="F62" s="104" t="s">
        <v>3</v>
      </c>
      <c r="G62" s="206"/>
      <c r="H62" s="177"/>
      <c r="Y62" s="146">
        <f t="shared" si="1"/>
        <v>0</v>
      </c>
    </row>
    <row r="63" spans="1:25" ht="25.8" x14ac:dyDescent="0.25">
      <c r="A63" s="148">
        <v>15</v>
      </c>
      <c r="B63" s="162" t="s">
        <v>189</v>
      </c>
      <c r="C63" s="317"/>
      <c r="D63" s="318"/>
      <c r="E63" s="151"/>
      <c r="F63" s="104" t="s">
        <v>3</v>
      </c>
      <c r="G63" s="205"/>
      <c r="H63" s="177"/>
      <c r="Y63" s="146">
        <f t="shared" si="1"/>
        <v>0</v>
      </c>
    </row>
    <row r="64" spans="1:25" x14ac:dyDescent="0.25">
      <c r="A64" s="328" t="s">
        <v>67</v>
      </c>
      <c r="B64" s="328"/>
      <c r="C64" s="328"/>
      <c r="D64" s="328"/>
      <c r="E64" s="328"/>
      <c r="F64" s="213"/>
      <c r="G64" s="213"/>
      <c r="H64" s="177"/>
      <c r="Y64" s="146">
        <f t="shared" si="1"/>
        <v>0</v>
      </c>
    </row>
    <row r="65" spans="1:25" ht="38.4" x14ac:dyDescent="0.25">
      <c r="A65" s="159">
        <v>16</v>
      </c>
      <c r="B65" s="16" t="s">
        <v>532</v>
      </c>
      <c r="C65" s="317"/>
      <c r="D65" s="318"/>
      <c r="E65" s="151"/>
      <c r="F65" s="21" t="s">
        <v>17</v>
      </c>
      <c r="G65" s="205"/>
      <c r="H65" s="177"/>
      <c r="Y65" s="146">
        <f t="shared" si="1"/>
        <v>0</v>
      </c>
    </row>
    <row r="66" spans="1:25" ht="25.8" x14ac:dyDescent="0.25">
      <c r="A66" s="159">
        <v>17</v>
      </c>
      <c r="B66" s="149" t="s">
        <v>319</v>
      </c>
      <c r="C66" s="317"/>
      <c r="D66" s="318"/>
      <c r="E66" s="151"/>
      <c r="F66" s="21" t="s">
        <v>17</v>
      </c>
      <c r="G66" s="205"/>
      <c r="H66" s="177"/>
      <c r="Y66" s="146">
        <f t="shared" si="1"/>
        <v>0</v>
      </c>
    </row>
    <row r="67" spans="1:25" x14ac:dyDescent="0.25">
      <c r="A67" s="309" t="s">
        <v>13</v>
      </c>
      <c r="B67" s="309"/>
      <c r="C67" s="309"/>
      <c r="D67" s="309"/>
      <c r="E67" s="165"/>
      <c r="F67" s="214"/>
      <c r="G67" s="214"/>
      <c r="H67" s="177"/>
    </row>
    <row r="68" spans="1:25" ht="13.2" x14ac:dyDescent="0.25">
      <c r="A68" s="148">
        <v>18</v>
      </c>
      <c r="B68" s="162" t="s">
        <v>372</v>
      </c>
      <c r="C68" s="317"/>
      <c r="D68" s="318"/>
      <c r="E68" s="151"/>
      <c r="F68" s="83" t="s">
        <v>1</v>
      </c>
      <c r="G68" s="205"/>
      <c r="H68" s="177"/>
    </row>
    <row r="69" spans="1:25" ht="13.2" x14ac:dyDescent="0.25">
      <c r="A69" s="160">
        <v>19</v>
      </c>
      <c r="B69" s="149" t="s">
        <v>373</v>
      </c>
      <c r="C69" s="317"/>
      <c r="D69" s="318"/>
      <c r="E69" s="151"/>
      <c r="F69" s="83" t="s">
        <v>1</v>
      </c>
      <c r="G69" s="206"/>
      <c r="H69" s="177"/>
    </row>
    <row r="70" spans="1:25" ht="13.2" x14ac:dyDescent="0.25">
      <c r="A70" s="160">
        <v>19.100000000000001</v>
      </c>
      <c r="B70" s="153" t="s">
        <v>92</v>
      </c>
      <c r="C70" s="317"/>
      <c r="D70" s="318"/>
      <c r="E70" s="151"/>
      <c r="F70" s="83" t="s">
        <v>1</v>
      </c>
      <c r="G70" s="206"/>
      <c r="H70" s="177"/>
    </row>
    <row r="71" spans="1:25" ht="13.2" x14ac:dyDescent="0.25">
      <c r="A71" s="160">
        <v>19.2</v>
      </c>
      <c r="B71" s="153" t="s">
        <v>93</v>
      </c>
      <c r="C71" s="317"/>
      <c r="D71" s="318"/>
      <c r="E71" s="151"/>
      <c r="F71" s="83" t="s">
        <v>1</v>
      </c>
      <c r="G71" s="206"/>
      <c r="H71" s="177"/>
    </row>
    <row r="72" spans="1:25" ht="25.8" x14ac:dyDescent="0.25">
      <c r="A72" s="160">
        <v>20</v>
      </c>
      <c r="B72" s="162" t="s">
        <v>200</v>
      </c>
      <c r="C72" s="317"/>
      <c r="D72" s="318"/>
      <c r="E72" s="151"/>
      <c r="F72" s="83" t="s">
        <v>1</v>
      </c>
      <c r="G72" s="205"/>
      <c r="H72" s="177"/>
      <c r="Y72" s="146">
        <f>COUNTIF(C63,"N/A")</f>
        <v>0</v>
      </c>
    </row>
    <row r="73" spans="1:25" s="147" customFormat="1" ht="13.2" x14ac:dyDescent="0.25">
      <c r="A73" s="159">
        <v>21</v>
      </c>
      <c r="B73" s="157" t="s">
        <v>251</v>
      </c>
      <c r="C73" s="317"/>
      <c r="D73" s="318"/>
      <c r="E73" s="150"/>
      <c r="F73" s="83" t="s">
        <v>1</v>
      </c>
      <c r="G73" s="145"/>
      <c r="H73" s="178"/>
      <c r="Y73" s="147">
        <f t="shared" ref="Y73:Y78" si="2">COUNTIF(C67,"N/A")</f>
        <v>0</v>
      </c>
    </row>
    <row r="74" spans="1:25" ht="25.2" x14ac:dyDescent="0.25">
      <c r="A74" s="159">
        <v>22</v>
      </c>
      <c r="B74" s="169" t="s">
        <v>252</v>
      </c>
      <c r="C74" s="317"/>
      <c r="D74" s="318"/>
      <c r="E74" s="150"/>
      <c r="F74" s="83" t="s">
        <v>1</v>
      </c>
      <c r="G74" s="145"/>
      <c r="H74" s="177"/>
      <c r="Y74" s="146">
        <f t="shared" si="2"/>
        <v>0</v>
      </c>
    </row>
    <row r="75" spans="1:25" ht="25.2" x14ac:dyDescent="0.25">
      <c r="A75" s="159">
        <v>23</v>
      </c>
      <c r="B75" s="169" t="s">
        <v>253</v>
      </c>
      <c r="C75" s="317"/>
      <c r="D75" s="318"/>
      <c r="E75" s="150"/>
      <c r="F75" s="83" t="s">
        <v>1</v>
      </c>
      <c r="G75" s="145"/>
      <c r="H75" s="177"/>
      <c r="Y75" s="146">
        <f t="shared" si="2"/>
        <v>0</v>
      </c>
    </row>
    <row r="76" spans="1:25" ht="12.75" customHeight="1" x14ac:dyDescent="0.25">
      <c r="A76" s="166"/>
      <c r="B76" s="145"/>
      <c r="C76" s="145"/>
      <c r="D76" s="145"/>
      <c r="E76" s="145"/>
      <c r="F76" s="145"/>
      <c r="G76" s="145"/>
      <c r="H76" s="177"/>
      <c r="Y76" s="146">
        <f t="shared" si="2"/>
        <v>0</v>
      </c>
    </row>
    <row r="77" spans="1:25" ht="13.2" x14ac:dyDescent="0.25">
      <c r="A77" s="166"/>
      <c r="B77" s="145"/>
      <c r="C77" s="145"/>
      <c r="D77" s="145"/>
      <c r="E77" s="145"/>
      <c r="F77" s="145"/>
      <c r="G77" s="145"/>
      <c r="H77" s="177"/>
      <c r="Y77" s="146">
        <f t="shared" si="2"/>
        <v>0</v>
      </c>
    </row>
    <row r="78" spans="1:25" ht="13.2" x14ac:dyDescent="0.25">
      <c r="A78" s="166"/>
      <c r="B78" s="145"/>
      <c r="C78" s="145"/>
      <c r="D78" s="145"/>
      <c r="E78" s="145"/>
      <c r="F78" s="145"/>
      <c r="G78" s="145"/>
      <c r="Y78" s="146">
        <f t="shared" si="2"/>
        <v>0</v>
      </c>
    </row>
    <row r="79" spans="1:25" ht="13.2" x14ac:dyDescent="0.25">
      <c r="A79" s="166"/>
      <c r="B79" s="145"/>
      <c r="C79" s="145"/>
      <c r="D79" s="145"/>
      <c r="E79" s="145"/>
      <c r="F79" s="145"/>
      <c r="G79" s="145"/>
    </row>
    <row r="80" spans="1:25" ht="13.2" x14ac:dyDescent="0.25">
      <c r="A80" s="166"/>
      <c r="B80" s="145"/>
      <c r="C80" s="145"/>
      <c r="D80" s="145"/>
      <c r="E80" s="145"/>
      <c r="F80" s="145"/>
      <c r="G80" s="145"/>
    </row>
    <row r="81" spans="1:7" ht="13.2" x14ac:dyDescent="0.25">
      <c r="A81" s="166"/>
      <c r="B81" s="145"/>
      <c r="C81" s="145"/>
      <c r="D81" s="145"/>
      <c r="E81" s="145"/>
      <c r="F81" s="145"/>
      <c r="G81" s="145"/>
    </row>
    <row r="82" spans="1:7" ht="12.75" customHeight="1" x14ac:dyDescent="0.25">
      <c r="A82" s="166"/>
      <c r="B82" s="145"/>
      <c r="C82" s="145"/>
      <c r="D82" s="145"/>
      <c r="E82" s="145"/>
      <c r="F82" s="145"/>
      <c r="G82" s="145"/>
    </row>
    <row r="83" spans="1:7" ht="12.75" customHeight="1" x14ac:dyDescent="0.25">
      <c r="A83" s="166"/>
      <c r="B83" s="145"/>
      <c r="C83" s="145"/>
      <c r="D83" s="145"/>
      <c r="E83" s="145"/>
      <c r="F83" s="145"/>
      <c r="G83" s="145"/>
    </row>
    <row r="84" spans="1:7" ht="12.75" customHeight="1" x14ac:dyDescent="0.25">
      <c r="A84" s="166"/>
      <c r="B84" s="145"/>
      <c r="C84" s="145"/>
      <c r="D84" s="145"/>
      <c r="E84" s="145"/>
      <c r="F84" s="145"/>
      <c r="G84" s="145"/>
    </row>
    <row r="85" spans="1:7" ht="12.75" customHeight="1" x14ac:dyDescent="0.25">
      <c r="A85" s="166"/>
      <c r="B85" s="145"/>
      <c r="C85" s="145"/>
      <c r="D85" s="145"/>
      <c r="E85" s="145"/>
      <c r="F85" s="145"/>
      <c r="G85" s="145"/>
    </row>
    <row r="86" spans="1:7" ht="12.75" customHeight="1" x14ac:dyDescent="0.25">
      <c r="A86" s="166"/>
      <c r="B86" s="145"/>
      <c r="C86" s="145"/>
      <c r="D86" s="145"/>
      <c r="E86" s="145"/>
      <c r="F86" s="145"/>
      <c r="G86" s="145"/>
    </row>
    <row r="87" spans="1:7" ht="12.75" customHeight="1" x14ac:dyDescent="0.25">
      <c r="A87" s="166"/>
      <c r="B87" s="145"/>
      <c r="C87" s="145"/>
      <c r="D87" s="145"/>
      <c r="E87" s="145"/>
      <c r="F87" s="145"/>
      <c r="G87" s="145"/>
    </row>
    <row r="88" spans="1:7" ht="12.75" customHeight="1" x14ac:dyDescent="0.25">
      <c r="A88" s="166"/>
      <c r="B88" s="145"/>
      <c r="C88" s="145"/>
      <c r="D88" s="145"/>
      <c r="E88" s="145"/>
      <c r="F88" s="145"/>
      <c r="G88" s="145"/>
    </row>
    <row r="89" spans="1:7" ht="12.75" customHeight="1" x14ac:dyDescent="0.25">
      <c r="A89" s="166"/>
      <c r="B89" s="145"/>
      <c r="C89" s="145"/>
      <c r="D89" s="145"/>
      <c r="E89" s="145"/>
      <c r="F89" s="145"/>
      <c r="G89" s="145"/>
    </row>
    <row r="90" spans="1:7" ht="12.75" customHeight="1" x14ac:dyDescent="0.25">
      <c r="A90" s="166"/>
      <c r="B90" s="145"/>
      <c r="C90" s="145"/>
      <c r="D90" s="145"/>
      <c r="E90" s="145"/>
      <c r="F90" s="145"/>
      <c r="G90" s="145"/>
    </row>
    <row r="91" spans="1:7" ht="12.75" customHeight="1" x14ac:dyDescent="0.25">
      <c r="A91" s="166"/>
      <c r="B91" s="145"/>
      <c r="C91" s="145"/>
      <c r="D91" s="145"/>
      <c r="E91" s="145"/>
      <c r="F91" s="145"/>
      <c r="G91" s="145"/>
    </row>
    <row r="92" spans="1:7" ht="12.75" customHeight="1" x14ac:dyDescent="0.25">
      <c r="A92" s="166"/>
      <c r="B92" s="145"/>
      <c r="C92" s="145"/>
      <c r="D92" s="145"/>
      <c r="E92" s="145"/>
      <c r="F92" s="145"/>
      <c r="G92" s="145"/>
    </row>
    <row r="93" spans="1:7" ht="12.75" customHeight="1" x14ac:dyDescent="0.25">
      <c r="A93" s="166"/>
      <c r="B93" s="145"/>
      <c r="C93" s="145"/>
      <c r="D93" s="145"/>
      <c r="E93" s="145"/>
      <c r="F93" s="145"/>
      <c r="G93" s="145"/>
    </row>
    <row r="94" spans="1:7" ht="12.75" customHeight="1" x14ac:dyDescent="0.25">
      <c r="A94" s="166"/>
      <c r="B94" s="145"/>
      <c r="C94" s="145"/>
      <c r="D94" s="145"/>
      <c r="E94" s="145"/>
      <c r="F94" s="145"/>
      <c r="G94" s="145"/>
    </row>
    <row r="95" spans="1:7" ht="12.75" customHeight="1" x14ac:dyDescent="0.25">
      <c r="A95" s="166"/>
      <c r="B95" s="145"/>
      <c r="C95" s="145"/>
      <c r="D95" s="145"/>
      <c r="E95" s="145"/>
      <c r="F95" s="145"/>
      <c r="G95" s="145"/>
    </row>
    <row r="96" spans="1:7" ht="12.75" customHeight="1" x14ac:dyDescent="0.25">
      <c r="A96" s="166"/>
      <c r="B96" s="145"/>
      <c r="C96" s="145"/>
      <c r="D96" s="145"/>
      <c r="E96" s="145"/>
      <c r="F96" s="145"/>
      <c r="G96" s="145"/>
    </row>
    <row r="97" spans="1:7" ht="12.75" customHeight="1" x14ac:dyDescent="0.25">
      <c r="A97" s="166"/>
      <c r="B97" s="145"/>
      <c r="C97" s="145"/>
      <c r="D97" s="145"/>
      <c r="E97" s="145"/>
      <c r="F97" s="145"/>
      <c r="G97" s="145"/>
    </row>
    <row r="98" spans="1:7" ht="12.75" customHeight="1" x14ac:dyDescent="0.25">
      <c r="A98" s="166"/>
      <c r="B98" s="145"/>
      <c r="C98" s="145"/>
      <c r="D98" s="145"/>
      <c r="E98" s="145"/>
      <c r="F98" s="145"/>
      <c r="G98" s="145"/>
    </row>
    <row r="99" spans="1:7" ht="12.75" customHeight="1" x14ac:dyDescent="0.25">
      <c r="A99" s="166"/>
      <c r="B99" s="145"/>
      <c r="C99" s="145"/>
      <c r="D99" s="145"/>
      <c r="E99" s="145"/>
      <c r="F99" s="145"/>
      <c r="G99" s="145"/>
    </row>
    <row r="100" spans="1:7" ht="12.75" customHeight="1" x14ac:dyDescent="0.25">
      <c r="A100" s="166"/>
      <c r="B100" s="145"/>
      <c r="C100" s="145"/>
      <c r="D100" s="145"/>
      <c r="E100" s="145"/>
      <c r="F100" s="145"/>
      <c r="G100" s="145"/>
    </row>
    <row r="101" spans="1:7" ht="12.75" customHeight="1" x14ac:dyDescent="0.25">
      <c r="A101" s="166"/>
      <c r="B101" s="145"/>
      <c r="C101" s="145"/>
      <c r="D101" s="145"/>
      <c r="E101" s="145"/>
      <c r="F101" s="145"/>
      <c r="G101" s="145"/>
    </row>
    <row r="102" spans="1:7" ht="12.75" customHeight="1" x14ac:dyDescent="0.25">
      <c r="A102" s="166"/>
      <c r="B102" s="145"/>
      <c r="C102" s="145"/>
      <c r="D102" s="145"/>
      <c r="E102" s="145"/>
      <c r="F102" s="145"/>
      <c r="G102" s="145"/>
    </row>
    <row r="103" spans="1:7" ht="12.75" customHeight="1" x14ac:dyDescent="0.25">
      <c r="A103" s="166"/>
      <c r="B103" s="145"/>
      <c r="C103" s="145"/>
      <c r="D103" s="145"/>
      <c r="E103" s="145"/>
      <c r="F103" s="145"/>
      <c r="G103" s="145"/>
    </row>
    <row r="104" spans="1:7" ht="12.75" customHeight="1" x14ac:dyDescent="0.25">
      <c r="A104" s="166"/>
      <c r="B104" s="145"/>
      <c r="C104" s="145"/>
      <c r="D104" s="145"/>
      <c r="E104" s="145"/>
      <c r="F104" s="145"/>
      <c r="G104" s="145"/>
    </row>
    <row r="105" spans="1:7" ht="12.75" customHeight="1" x14ac:dyDescent="0.25">
      <c r="A105" s="166"/>
      <c r="B105" s="145"/>
      <c r="C105" s="145"/>
      <c r="D105" s="145"/>
      <c r="E105" s="145"/>
      <c r="F105" s="145"/>
      <c r="G105" s="145"/>
    </row>
    <row r="106" spans="1:7" ht="12.75" customHeight="1" x14ac:dyDescent="0.25">
      <c r="A106" s="166"/>
      <c r="B106" s="145"/>
      <c r="C106" s="145"/>
      <c r="D106" s="145"/>
      <c r="E106" s="145"/>
      <c r="F106" s="145"/>
      <c r="G106" s="145"/>
    </row>
    <row r="107" spans="1:7" ht="12.75" customHeight="1" x14ac:dyDescent="0.25">
      <c r="A107" s="166"/>
      <c r="B107" s="145"/>
      <c r="C107" s="145"/>
      <c r="D107" s="145"/>
      <c r="E107" s="145"/>
      <c r="F107" s="145"/>
      <c r="G107" s="145"/>
    </row>
    <row r="108" spans="1:7" ht="12.75" customHeight="1" x14ac:dyDescent="0.25">
      <c r="A108" s="166"/>
      <c r="B108" s="145"/>
      <c r="C108" s="145"/>
      <c r="D108" s="145"/>
      <c r="E108" s="145"/>
      <c r="F108" s="145"/>
      <c r="G108" s="145"/>
    </row>
    <row r="109" spans="1:7" ht="12.75" customHeight="1" x14ac:dyDescent="0.25">
      <c r="A109" s="166"/>
      <c r="B109" s="145"/>
      <c r="C109" s="145"/>
      <c r="D109" s="145"/>
      <c r="E109" s="145"/>
      <c r="F109" s="145"/>
      <c r="G109" s="145"/>
    </row>
    <row r="110" spans="1:7" ht="12.75" customHeight="1" x14ac:dyDescent="0.25">
      <c r="A110" s="166"/>
      <c r="B110" s="145"/>
      <c r="C110" s="145"/>
      <c r="D110" s="145"/>
      <c r="E110" s="145"/>
      <c r="F110" s="145"/>
      <c r="G110" s="145"/>
    </row>
    <row r="111" spans="1:7" ht="12.75" customHeight="1" x14ac:dyDescent="0.25">
      <c r="A111" s="166"/>
      <c r="B111" s="145"/>
      <c r="C111" s="145"/>
      <c r="D111" s="145"/>
      <c r="E111" s="145"/>
      <c r="F111" s="145"/>
      <c r="G111" s="145"/>
    </row>
    <row r="112" spans="1:7" ht="12.75" customHeight="1" x14ac:dyDescent="0.25">
      <c r="A112" s="166"/>
      <c r="B112" s="145"/>
      <c r="C112" s="145"/>
      <c r="D112" s="145"/>
      <c r="E112" s="145"/>
      <c r="F112" s="145"/>
      <c r="G112" s="145"/>
    </row>
    <row r="113" spans="1:7" ht="12.75" customHeight="1" x14ac:dyDescent="0.25">
      <c r="A113" s="166"/>
      <c r="B113" s="145"/>
      <c r="C113" s="145"/>
      <c r="D113" s="145"/>
      <c r="E113" s="145"/>
      <c r="F113" s="145"/>
      <c r="G113" s="145"/>
    </row>
    <row r="114" spans="1:7" ht="12.75" customHeight="1" x14ac:dyDescent="0.25">
      <c r="A114" s="166"/>
      <c r="B114" s="145"/>
      <c r="C114" s="145"/>
      <c r="D114" s="145"/>
      <c r="E114" s="145"/>
      <c r="F114" s="145"/>
      <c r="G114" s="145"/>
    </row>
    <row r="115" spans="1:7" ht="12.75" customHeight="1" x14ac:dyDescent="0.25">
      <c r="A115" s="166"/>
      <c r="B115" s="145"/>
      <c r="C115" s="145"/>
      <c r="D115" s="145"/>
      <c r="E115" s="145"/>
      <c r="F115" s="145"/>
      <c r="G115" s="145"/>
    </row>
    <row r="116" spans="1:7" ht="12.75" customHeight="1" x14ac:dyDescent="0.25">
      <c r="A116" s="166"/>
      <c r="B116" s="145"/>
      <c r="C116" s="145"/>
      <c r="D116" s="145"/>
      <c r="E116" s="145"/>
      <c r="F116" s="145"/>
      <c r="G116" s="145"/>
    </row>
    <row r="117" spans="1:7" ht="12.75" customHeight="1" x14ac:dyDescent="0.25">
      <c r="A117" s="166"/>
      <c r="B117" s="145"/>
      <c r="C117" s="145"/>
      <c r="D117" s="145"/>
      <c r="E117" s="145"/>
      <c r="F117" s="145"/>
      <c r="G117" s="145"/>
    </row>
    <row r="118" spans="1:7" ht="12.75" customHeight="1" x14ac:dyDescent="0.25">
      <c r="A118" s="166"/>
      <c r="B118" s="145"/>
      <c r="C118" s="145"/>
      <c r="D118" s="145"/>
      <c r="E118" s="145"/>
      <c r="F118" s="145"/>
      <c r="G118" s="145"/>
    </row>
    <row r="119" spans="1:7" ht="12.75" customHeight="1" x14ac:dyDescent="0.25">
      <c r="A119" s="166"/>
      <c r="B119" s="145"/>
      <c r="C119" s="145"/>
      <c r="D119" s="145"/>
      <c r="E119" s="145"/>
      <c r="F119" s="145"/>
      <c r="G119" s="145"/>
    </row>
    <row r="120" spans="1:7" ht="12.75" customHeight="1" x14ac:dyDescent="0.25">
      <c r="A120" s="166"/>
      <c r="B120" s="145"/>
      <c r="C120" s="145"/>
      <c r="D120" s="145"/>
      <c r="E120" s="145"/>
      <c r="F120" s="145"/>
      <c r="G120" s="145"/>
    </row>
    <row r="121" spans="1:7" ht="12.75" customHeight="1" x14ac:dyDescent="0.25">
      <c r="A121" s="166"/>
      <c r="B121" s="145"/>
      <c r="C121" s="145"/>
      <c r="D121" s="145"/>
      <c r="E121" s="145"/>
      <c r="F121" s="145"/>
      <c r="G121" s="145"/>
    </row>
    <row r="122" spans="1:7" ht="12.75" customHeight="1" x14ac:dyDescent="0.25">
      <c r="A122" s="166"/>
      <c r="B122" s="145"/>
      <c r="C122" s="145"/>
      <c r="D122" s="145"/>
      <c r="E122" s="145"/>
      <c r="F122" s="145"/>
      <c r="G122" s="145"/>
    </row>
    <row r="123" spans="1:7" ht="12.75" customHeight="1" x14ac:dyDescent="0.25">
      <c r="A123" s="166"/>
      <c r="B123" s="145"/>
      <c r="C123" s="145"/>
      <c r="D123" s="145"/>
      <c r="E123" s="145"/>
      <c r="F123" s="145"/>
      <c r="G123" s="145"/>
    </row>
    <row r="124" spans="1:7" ht="12.75" customHeight="1" x14ac:dyDescent="0.25">
      <c r="A124" s="166"/>
      <c r="B124" s="145"/>
      <c r="C124" s="145"/>
      <c r="D124" s="145"/>
      <c r="E124" s="145"/>
      <c r="F124" s="145"/>
      <c r="G124" s="145"/>
    </row>
    <row r="125" spans="1:7" ht="12.75" customHeight="1" x14ac:dyDescent="0.25">
      <c r="A125" s="166"/>
      <c r="B125" s="145"/>
      <c r="C125" s="145"/>
      <c r="D125" s="145"/>
      <c r="E125" s="145"/>
      <c r="F125" s="145"/>
      <c r="G125" s="145"/>
    </row>
    <row r="126" spans="1:7" ht="12.75" customHeight="1" x14ac:dyDescent="0.25">
      <c r="A126" s="166"/>
      <c r="B126" s="145"/>
      <c r="C126" s="145"/>
      <c r="D126" s="145"/>
      <c r="E126" s="145"/>
      <c r="F126" s="145"/>
      <c r="G126" s="145"/>
    </row>
    <row r="127" spans="1:7" ht="12.75" customHeight="1" x14ac:dyDescent="0.25">
      <c r="A127" s="166"/>
      <c r="B127" s="145"/>
      <c r="C127" s="145"/>
      <c r="D127" s="145"/>
      <c r="E127" s="145"/>
      <c r="F127" s="145"/>
      <c r="G127" s="145"/>
    </row>
    <row r="128" spans="1:7" ht="12.75" customHeight="1" x14ac:dyDescent="0.25">
      <c r="A128" s="166"/>
      <c r="B128" s="145"/>
      <c r="C128" s="145"/>
      <c r="D128" s="145"/>
      <c r="E128" s="145"/>
      <c r="F128" s="145"/>
      <c r="G128" s="145"/>
    </row>
    <row r="129" spans="1:7" ht="12.75" customHeight="1" x14ac:dyDescent="0.25">
      <c r="A129" s="166"/>
      <c r="B129" s="145"/>
      <c r="C129" s="145"/>
      <c r="D129" s="145"/>
      <c r="E129" s="145"/>
      <c r="F129" s="145"/>
      <c r="G129" s="145"/>
    </row>
    <row r="130" spans="1:7" ht="12.75" customHeight="1" x14ac:dyDescent="0.25">
      <c r="A130" s="166"/>
      <c r="B130" s="145"/>
      <c r="C130" s="145"/>
      <c r="D130" s="145"/>
      <c r="E130" s="145"/>
      <c r="F130" s="145"/>
      <c r="G130" s="145"/>
    </row>
    <row r="131" spans="1:7" ht="12.75" customHeight="1" x14ac:dyDescent="0.25">
      <c r="A131" s="166"/>
      <c r="B131" s="145"/>
      <c r="C131" s="145"/>
      <c r="D131" s="145"/>
      <c r="E131" s="145"/>
      <c r="F131" s="145"/>
      <c r="G131" s="145"/>
    </row>
    <row r="132" spans="1:7" ht="12.75" customHeight="1" x14ac:dyDescent="0.25">
      <c r="A132" s="166"/>
      <c r="B132" s="145"/>
      <c r="C132" s="145"/>
      <c r="D132" s="145"/>
      <c r="E132" s="145"/>
      <c r="F132" s="145"/>
      <c r="G132" s="145"/>
    </row>
    <row r="133" spans="1:7" ht="12.75" customHeight="1" x14ac:dyDescent="0.25">
      <c r="A133" s="166"/>
      <c r="B133" s="145"/>
      <c r="C133" s="145"/>
      <c r="D133" s="145"/>
      <c r="E133" s="145"/>
      <c r="F133" s="145"/>
      <c r="G133" s="145"/>
    </row>
    <row r="134" spans="1:7" ht="12.75" customHeight="1" x14ac:dyDescent="0.25">
      <c r="A134" s="166"/>
      <c r="B134" s="145"/>
      <c r="C134" s="145"/>
      <c r="D134" s="145"/>
      <c r="E134" s="145"/>
      <c r="F134" s="145"/>
      <c r="G134" s="145"/>
    </row>
    <row r="135" spans="1:7" ht="12.75" customHeight="1" x14ac:dyDescent="0.25">
      <c r="A135" s="166"/>
      <c r="B135" s="145"/>
      <c r="C135" s="145"/>
      <c r="D135" s="145"/>
      <c r="E135" s="145"/>
      <c r="F135" s="145"/>
      <c r="G135" s="145"/>
    </row>
    <row r="136" spans="1:7" ht="12.75" customHeight="1" x14ac:dyDescent="0.25">
      <c r="A136" s="166"/>
      <c r="B136" s="145"/>
      <c r="C136" s="145"/>
      <c r="D136" s="145"/>
      <c r="E136" s="145"/>
      <c r="F136" s="145"/>
      <c r="G136" s="145"/>
    </row>
    <row r="137" spans="1:7" ht="12.75" customHeight="1" x14ac:dyDescent="0.25">
      <c r="A137" s="166"/>
      <c r="B137" s="145"/>
      <c r="C137" s="145"/>
      <c r="D137" s="145"/>
      <c r="E137" s="145"/>
      <c r="F137" s="145"/>
      <c r="G137" s="145"/>
    </row>
    <row r="138" spans="1:7" ht="12.75" customHeight="1" x14ac:dyDescent="0.25">
      <c r="A138" s="166"/>
      <c r="B138" s="145"/>
      <c r="C138" s="145"/>
      <c r="D138" s="145"/>
      <c r="E138" s="145"/>
      <c r="F138" s="145"/>
      <c r="G138" s="145"/>
    </row>
    <row r="139" spans="1:7" ht="12.75" customHeight="1" x14ac:dyDescent="0.25">
      <c r="A139" s="166"/>
      <c r="B139" s="145"/>
      <c r="C139" s="145"/>
      <c r="D139" s="145"/>
      <c r="E139" s="145"/>
      <c r="F139" s="145"/>
      <c r="G139" s="145"/>
    </row>
    <row r="140" spans="1:7" ht="12.75" customHeight="1" x14ac:dyDescent="0.25">
      <c r="A140" s="166"/>
      <c r="B140" s="145"/>
      <c r="C140" s="145"/>
      <c r="D140" s="145"/>
      <c r="E140" s="145"/>
      <c r="F140" s="145"/>
      <c r="G140" s="145"/>
    </row>
    <row r="141" spans="1:7" ht="12.75" customHeight="1" x14ac:dyDescent="0.25">
      <c r="A141" s="166"/>
      <c r="B141" s="145"/>
      <c r="C141" s="145"/>
      <c r="D141" s="145"/>
      <c r="E141" s="145"/>
      <c r="F141" s="145"/>
      <c r="G141" s="145"/>
    </row>
    <row r="142" spans="1:7" ht="12.75" customHeight="1" x14ac:dyDescent="0.25">
      <c r="A142" s="166"/>
      <c r="B142" s="145"/>
      <c r="C142" s="145"/>
      <c r="D142" s="145"/>
      <c r="E142" s="145"/>
      <c r="F142" s="145"/>
      <c r="G142" s="145"/>
    </row>
    <row r="143" spans="1:7" ht="12.75" customHeight="1" x14ac:dyDescent="0.25">
      <c r="A143" s="166"/>
      <c r="B143" s="145"/>
      <c r="C143" s="145"/>
      <c r="D143" s="145"/>
      <c r="E143" s="145"/>
      <c r="F143" s="145"/>
      <c r="G143" s="145"/>
    </row>
    <row r="144" spans="1:7" ht="12.75" customHeight="1" x14ac:dyDescent="0.25">
      <c r="A144" s="166"/>
      <c r="B144" s="145"/>
      <c r="C144" s="145"/>
      <c r="D144" s="145"/>
      <c r="E144" s="145"/>
      <c r="F144" s="145"/>
      <c r="G144" s="145"/>
    </row>
    <row r="145" spans="1:7" ht="12.75" customHeight="1" x14ac:dyDescent="0.25">
      <c r="A145" s="166"/>
      <c r="B145" s="145"/>
      <c r="C145" s="145"/>
      <c r="D145" s="145"/>
      <c r="E145" s="145"/>
      <c r="F145" s="145"/>
      <c r="G145" s="145"/>
    </row>
    <row r="146" spans="1:7" ht="12.75" customHeight="1" x14ac:dyDescent="0.25">
      <c r="A146" s="166"/>
      <c r="B146" s="145"/>
      <c r="C146" s="145"/>
      <c r="D146" s="145"/>
      <c r="E146" s="145"/>
      <c r="F146" s="145"/>
      <c r="G146" s="145"/>
    </row>
    <row r="147" spans="1:7" ht="12.75" customHeight="1" x14ac:dyDescent="0.25">
      <c r="A147" s="166"/>
      <c r="B147" s="145"/>
      <c r="C147" s="145"/>
      <c r="D147" s="145"/>
      <c r="E147" s="145"/>
      <c r="F147" s="145"/>
      <c r="G147" s="145"/>
    </row>
    <row r="148" spans="1:7" ht="12.75" customHeight="1" x14ac:dyDescent="0.25">
      <c r="A148" s="166"/>
      <c r="B148" s="145"/>
      <c r="C148" s="145"/>
      <c r="D148" s="145"/>
      <c r="E148" s="145"/>
      <c r="F148" s="145"/>
      <c r="G148" s="145"/>
    </row>
    <row r="149" spans="1:7" ht="12.75" customHeight="1" x14ac:dyDescent="0.25">
      <c r="A149" s="166"/>
      <c r="B149" s="145"/>
      <c r="C149" s="145"/>
      <c r="D149" s="145"/>
      <c r="E149" s="145"/>
      <c r="F149" s="145"/>
      <c r="G149" s="145"/>
    </row>
    <row r="150" spans="1:7" ht="12.75" customHeight="1" x14ac:dyDescent="0.25">
      <c r="A150" s="166"/>
      <c r="B150" s="145"/>
      <c r="C150" s="145"/>
      <c r="D150" s="145"/>
      <c r="E150" s="145"/>
      <c r="F150" s="145"/>
      <c r="G150" s="145"/>
    </row>
    <row r="151" spans="1:7" ht="12.75" customHeight="1" x14ac:dyDescent="0.25">
      <c r="A151" s="166"/>
      <c r="B151" s="145"/>
      <c r="C151" s="145"/>
      <c r="D151" s="145"/>
      <c r="E151" s="145"/>
      <c r="F151" s="145"/>
      <c r="G151" s="145"/>
    </row>
    <row r="152" spans="1:7" ht="12.75" customHeight="1" x14ac:dyDescent="0.25">
      <c r="A152" s="166"/>
      <c r="B152" s="145"/>
      <c r="C152" s="145"/>
      <c r="D152" s="145"/>
      <c r="E152" s="145"/>
      <c r="F152" s="145"/>
      <c r="G152" s="145"/>
    </row>
    <row r="153" spans="1:7" ht="12.75" customHeight="1" x14ac:dyDescent="0.25">
      <c r="A153" s="166"/>
      <c r="B153" s="145"/>
      <c r="C153" s="145"/>
      <c r="D153" s="145"/>
      <c r="E153" s="145"/>
      <c r="F153" s="145"/>
      <c r="G153" s="145"/>
    </row>
    <row r="154" spans="1:7" ht="12.75" customHeight="1" x14ac:dyDescent="0.25">
      <c r="A154" s="166"/>
      <c r="B154" s="145"/>
      <c r="C154" s="145"/>
      <c r="D154" s="145"/>
      <c r="E154" s="145"/>
      <c r="F154" s="145"/>
      <c r="G154" s="145"/>
    </row>
    <row r="155" spans="1:7" ht="12.75" customHeight="1" x14ac:dyDescent="0.25">
      <c r="A155" s="166"/>
      <c r="B155" s="145"/>
      <c r="C155" s="145"/>
      <c r="D155" s="145"/>
      <c r="E155" s="145"/>
      <c r="F155" s="145"/>
      <c r="G155" s="145"/>
    </row>
    <row r="156" spans="1:7" ht="12.75" customHeight="1" x14ac:dyDescent="0.25">
      <c r="A156" s="166"/>
      <c r="B156" s="145"/>
      <c r="C156" s="145"/>
      <c r="D156" s="145"/>
      <c r="E156" s="145"/>
      <c r="F156" s="145"/>
      <c r="G156" s="145"/>
    </row>
    <row r="157" spans="1:7" ht="12.75" customHeight="1" x14ac:dyDescent="0.25">
      <c r="A157" s="166"/>
      <c r="B157" s="145"/>
      <c r="C157" s="145"/>
      <c r="D157" s="145"/>
      <c r="E157" s="145"/>
      <c r="F157" s="145"/>
      <c r="G157" s="145"/>
    </row>
    <row r="158" spans="1:7" ht="12.75" customHeight="1" x14ac:dyDescent="0.25">
      <c r="A158" s="166"/>
      <c r="B158" s="145"/>
      <c r="C158" s="145"/>
      <c r="D158" s="145"/>
      <c r="E158" s="145"/>
      <c r="F158" s="145"/>
      <c r="G158" s="145"/>
    </row>
    <row r="159" spans="1:7" ht="12.75" customHeight="1" x14ac:dyDescent="0.25">
      <c r="A159" s="166"/>
      <c r="B159" s="145"/>
      <c r="C159" s="145"/>
      <c r="D159" s="145"/>
      <c r="E159" s="145"/>
      <c r="F159" s="145"/>
      <c r="G159" s="145"/>
    </row>
    <row r="160" spans="1:7" ht="12.75" customHeight="1" x14ac:dyDescent="0.25">
      <c r="A160" s="166"/>
      <c r="B160" s="145"/>
      <c r="C160" s="145"/>
      <c r="D160" s="145"/>
      <c r="E160" s="145"/>
      <c r="F160" s="145"/>
      <c r="G160" s="145"/>
    </row>
    <row r="161" spans="1:7" ht="12.75" customHeight="1" x14ac:dyDescent="0.25">
      <c r="A161" s="166"/>
      <c r="B161" s="145"/>
      <c r="C161" s="145"/>
      <c r="D161" s="145"/>
      <c r="E161" s="145"/>
      <c r="F161" s="145"/>
      <c r="G161" s="145"/>
    </row>
    <row r="162" spans="1:7" ht="12.75" customHeight="1" x14ac:dyDescent="0.25">
      <c r="A162" s="166"/>
      <c r="B162" s="145"/>
      <c r="C162" s="145"/>
      <c r="D162" s="145"/>
      <c r="E162" s="145"/>
      <c r="F162" s="145"/>
      <c r="G162" s="145"/>
    </row>
    <row r="163" spans="1:7" ht="12.75" customHeight="1" x14ac:dyDescent="0.25">
      <c r="A163" s="166"/>
      <c r="B163" s="145"/>
      <c r="C163" s="145"/>
      <c r="D163" s="145"/>
      <c r="E163" s="145"/>
      <c r="F163" s="145"/>
      <c r="G163" s="145"/>
    </row>
    <row r="164" spans="1:7" ht="12.75" customHeight="1" x14ac:dyDescent="0.25">
      <c r="A164" s="166"/>
      <c r="B164" s="145"/>
      <c r="C164" s="145"/>
      <c r="D164" s="145"/>
      <c r="E164" s="145"/>
      <c r="F164" s="145"/>
      <c r="G164" s="145"/>
    </row>
    <row r="165" spans="1:7" ht="12.75" customHeight="1" x14ac:dyDescent="0.25">
      <c r="A165" s="166"/>
      <c r="B165" s="145"/>
      <c r="C165" s="145"/>
      <c r="D165" s="145"/>
      <c r="E165" s="145"/>
      <c r="F165" s="145"/>
      <c r="G165" s="145"/>
    </row>
    <row r="166" spans="1:7" ht="12.75" customHeight="1" x14ac:dyDescent="0.25">
      <c r="A166" s="166"/>
      <c r="B166" s="145"/>
      <c r="C166" s="145"/>
      <c r="D166" s="145"/>
      <c r="E166" s="145"/>
      <c r="F166" s="145"/>
      <c r="G166" s="145"/>
    </row>
    <row r="167" spans="1:7" ht="12.75" customHeight="1" x14ac:dyDescent="0.25">
      <c r="A167" s="166"/>
      <c r="B167" s="145"/>
      <c r="C167" s="145"/>
      <c r="D167" s="145"/>
      <c r="E167" s="145"/>
      <c r="F167" s="145"/>
      <c r="G167" s="145"/>
    </row>
    <row r="168" spans="1:7" ht="12.75" customHeight="1" x14ac:dyDescent="0.25">
      <c r="A168" s="166"/>
      <c r="B168" s="145"/>
      <c r="C168" s="145"/>
      <c r="D168" s="145"/>
      <c r="E168" s="145"/>
      <c r="F168" s="145"/>
      <c r="G168" s="145"/>
    </row>
    <row r="169" spans="1:7" ht="12.75" customHeight="1" x14ac:dyDescent="0.25">
      <c r="A169" s="166"/>
      <c r="B169" s="145"/>
      <c r="C169" s="145"/>
      <c r="D169" s="145"/>
      <c r="E169" s="145"/>
      <c r="F169" s="145"/>
      <c r="G169" s="145"/>
    </row>
    <row r="170" spans="1:7" ht="12.75" customHeight="1" x14ac:dyDescent="0.25">
      <c r="A170" s="166"/>
      <c r="B170" s="145"/>
      <c r="C170" s="145"/>
      <c r="D170" s="145"/>
      <c r="E170" s="145"/>
      <c r="F170" s="145"/>
      <c r="G170" s="145"/>
    </row>
    <row r="171" spans="1:7" ht="12.75" customHeight="1" x14ac:dyDescent="0.25">
      <c r="A171" s="166"/>
      <c r="B171" s="145"/>
      <c r="C171" s="145"/>
      <c r="D171" s="145"/>
      <c r="E171" s="145"/>
      <c r="F171" s="145"/>
      <c r="G171" s="145"/>
    </row>
    <row r="172" spans="1:7" ht="12.75" customHeight="1" x14ac:dyDescent="0.25">
      <c r="A172" s="166"/>
      <c r="B172" s="145"/>
      <c r="C172" s="145"/>
      <c r="D172" s="145"/>
      <c r="E172" s="145"/>
      <c r="F172" s="145"/>
      <c r="G172" s="145"/>
    </row>
    <row r="173" spans="1:7" ht="12.75" customHeight="1" x14ac:dyDescent="0.25">
      <c r="A173" s="166"/>
      <c r="B173" s="145"/>
      <c r="C173" s="145"/>
      <c r="D173" s="145"/>
      <c r="E173" s="145"/>
      <c r="F173" s="145"/>
      <c r="G173" s="145"/>
    </row>
    <row r="174" spans="1:7" ht="12.75" customHeight="1" x14ac:dyDescent="0.25">
      <c r="A174" s="166"/>
      <c r="B174" s="145"/>
      <c r="C174" s="145"/>
      <c r="D174" s="145"/>
      <c r="E174" s="145"/>
      <c r="F174" s="145"/>
      <c r="G174" s="145"/>
    </row>
    <row r="175" spans="1:7" ht="12.75" customHeight="1" x14ac:dyDescent="0.25">
      <c r="A175" s="166"/>
      <c r="B175" s="145"/>
      <c r="C175" s="145"/>
      <c r="D175" s="145"/>
      <c r="E175" s="145"/>
      <c r="F175" s="145"/>
      <c r="G175" s="145"/>
    </row>
    <row r="176" spans="1:7" ht="12.75" customHeight="1" x14ac:dyDescent="0.25">
      <c r="A176" s="166"/>
      <c r="B176" s="145"/>
      <c r="C176" s="145"/>
      <c r="D176" s="145"/>
      <c r="E176" s="145"/>
      <c r="F176" s="145"/>
      <c r="G176" s="145"/>
    </row>
    <row r="177" spans="1:7" ht="12.75" customHeight="1" x14ac:dyDescent="0.25">
      <c r="A177" s="166"/>
      <c r="B177" s="145"/>
      <c r="C177" s="145"/>
      <c r="D177" s="145"/>
      <c r="E177" s="145"/>
      <c r="F177" s="145"/>
      <c r="G177" s="145"/>
    </row>
    <row r="178" spans="1:7" ht="12.75" customHeight="1" x14ac:dyDescent="0.25">
      <c r="A178" s="166"/>
      <c r="B178" s="145"/>
      <c r="C178" s="145"/>
      <c r="D178" s="145"/>
      <c r="E178" s="145"/>
      <c r="F178" s="145"/>
      <c r="G178" s="145"/>
    </row>
    <row r="179" spans="1:7" ht="12.75" customHeight="1" x14ac:dyDescent="0.25">
      <c r="A179" s="166"/>
      <c r="B179" s="145"/>
      <c r="C179" s="145"/>
      <c r="D179" s="145"/>
      <c r="E179" s="145"/>
      <c r="F179" s="145"/>
      <c r="G179" s="145"/>
    </row>
    <row r="180" spans="1:7" ht="12.75" customHeight="1" x14ac:dyDescent="0.25">
      <c r="A180" s="166"/>
      <c r="B180" s="145"/>
      <c r="C180" s="145"/>
      <c r="D180" s="145"/>
      <c r="E180" s="145"/>
      <c r="F180" s="145"/>
      <c r="G180" s="145"/>
    </row>
    <row r="181" spans="1:7" ht="12.75" customHeight="1" x14ac:dyDescent="0.25">
      <c r="A181" s="166"/>
      <c r="B181" s="145"/>
      <c r="C181" s="145"/>
      <c r="D181" s="145"/>
      <c r="E181" s="145"/>
      <c r="F181" s="145"/>
      <c r="G181" s="145"/>
    </row>
    <row r="182" spans="1:7" ht="12.75" customHeight="1" x14ac:dyDescent="0.25">
      <c r="A182" s="166"/>
      <c r="B182" s="145"/>
      <c r="C182" s="145"/>
      <c r="D182" s="145"/>
      <c r="E182" s="145"/>
      <c r="F182" s="145"/>
      <c r="G182" s="145"/>
    </row>
    <row r="183" spans="1:7" ht="12.75" customHeight="1" x14ac:dyDescent="0.25">
      <c r="A183" s="166"/>
      <c r="B183" s="145"/>
      <c r="C183" s="145"/>
      <c r="D183" s="145"/>
      <c r="E183" s="145"/>
      <c r="F183" s="145"/>
      <c r="G183" s="145"/>
    </row>
    <row r="184" spans="1:7" ht="12.75" customHeight="1" x14ac:dyDescent="0.25">
      <c r="A184" s="166"/>
      <c r="B184" s="145"/>
      <c r="C184" s="145"/>
      <c r="D184" s="145"/>
      <c r="E184" s="145"/>
      <c r="F184" s="145"/>
      <c r="G184" s="145"/>
    </row>
    <row r="185" spans="1:7" ht="12.75" customHeight="1" x14ac:dyDescent="0.25">
      <c r="A185" s="166"/>
      <c r="B185" s="145"/>
      <c r="C185" s="145"/>
      <c r="D185" s="145"/>
      <c r="E185" s="145"/>
      <c r="F185" s="145"/>
      <c r="G185" s="145"/>
    </row>
    <row r="186" spans="1:7" ht="12.75" customHeight="1" x14ac:dyDescent="0.25">
      <c r="A186" s="166"/>
      <c r="B186" s="145"/>
      <c r="C186" s="145"/>
      <c r="D186" s="145"/>
      <c r="E186" s="145"/>
      <c r="F186" s="145"/>
      <c r="G186" s="145"/>
    </row>
    <row r="187" spans="1:7" ht="12.75" customHeight="1" x14ac:dyDescent="0.25">
      <c r="A187" s="166"/>
      <c r="B187" s="145"/>
      <c r="C187" s="145"/>
      <c r="D187" s="145"/>
      <c r="E187" s="145"/>
      <c r="F187" s="145"/>
      <c r="G187" s="145"/>
    </row>
    <row r="188" spans="1:7" ht="12.75" customHeight="1" x14ac:dyDescent="0.25">
      <c r="A188" s="166"/>
      <c r="B188" s="145"/>
      <c r="C188" s="145"/>
      <c r="D188" s="145"/>
      <c r="E188" s="145"/>
      <c r="F188" s="145"/>
      <c r="G188" s="145"/>
    </row>
    <row r="189" spans="1:7" ht="12.75" customHeight="1" x14ac:dyDescent="0.25">
      <c r="A189" s="166"/>
      <c r="B189" s="145"/>
      <c r="C189" s="145"/>
      <c r="D189" s="145"/>
      <c r="E189" s="145"/>
      <c r="F189" s="145"/>
      <c r="G189" s="145"/>
    </row>
    <row r="190" spans="1:7" ht="12.75" customHeight="1" x14ac:dyDescent="0.25">
      <c r="A190" s="166"/>
      <c r="B190" s="145"/>
      <c r="C190" s="145"/>
      <c r="D190" s="145"/>
      <c r="E190" s="145"/>
      <c r="F190" s="145"/>
      <c r="G190" s="145"/>
    </row>
    <row r="191" spans="1:7" ht="12.75" customHeight="1" x14ac:dyDescent="0.25">
      <c r="A191" s="166"/>
      <c r="B191" s="145"/>
      <c r="C191" s="145"/>
      <c r="D191" s="145"/>
      <c r="E191" s="145"/>
      <c r="F191" s="145"/>
      <c r="G191" s="145"/>
    </row>
    <row r="192" spans="1:7" ht="12.75" customHeight="1" x14ac:dyDescent="0.25">
      <c r="A192" s="166"/>
      <c r="B192" s="145"/>
      <c r="C192" s="145"/>
      <c r="D192" s="145"/>
      <c r="E192" s="145"/>
      <c r="F192" s="145"/>
      <c r="G192" s="145"/>
    </row>
    <row r="193" spans="1:7" ht="12.75" customHeight="1" x14ac:dyDescent="0.25">
      <c r="A193" s="166"/>
      <c r="B193" s="145"/>
      <c r="C193" s="145"/>
      <c r="D193" s="145"/>
      <c r="E193" s="145"/>
      <c r="F193" s="145"/>
      <c r="G193" s="145"/>
    </row>
    <row r="194" spans="1:7" ht="12.75" customHeight="1" x14ac:dyDescent="0.25">
      <c r="A194" s="166"/>
      <c r="B194" s="145"/>
      <c r="C194" s="145"/>
      <c r="D194" s="145"/>
      <c r="E194" s="145"/>
      <c r="F194" s="145"/>
      <c r="G194" s="145"/>
    </row>
    <row r="195" spans="1:7" ht="12.75" customHeight="1" x14ac:dyDescent="0.25">
      <c r="A195" s="166"/>
      <c r="B195" s="145"/>
      <c r="C195" s="145"/>
      <c r="D195" s="145"/>
      <c r="E195" s="145"/>
      <c r="F195" s="145"/>
      <c r="G195" s="145"/>
    </row>
    <row r="196" spans="1:7" ht="12.75" customHeight="1" x14ac:dyDescent="0.25">
      <c r="A196" s="166"/>
      <c r="B196" s="145"/>
      <c r="C196" s="145"/>
      <c r="D196" s="145"/>
      <c r="E196" s="145"/>
      <c r="F196" s="145"/>
      <c r="G196" s="145"/>
    </row>
    <row r="197" spans="1:7" ht="12.75" customHeight="1" x14ac:dyDescent="0.25">
      <c r="A197" s="166"/>
      <c r="B197" s="145"/>
      <c r="C197" s="145"/>
      <c r="D197" s="145"/>
      <c r="E197" s="145"/>
      <c r="F197" s="145"/>
      <c r="G197" s="145"/>
    </row>
    <row r="198" spans="1:7" ht="12.75" customHeight="1" x14ac:dyDescent="0.25">
      <c r="A198" s="166"/>
      <c r="B198" s="145"/>
      <c r="C198" s="145"/>
      <c r="D198" s="145"/>
      <c r="E198" s="145"/>
      <c r="F198" s="145"/>
      <c r="G198" s="145"/>
    </row>
    <row r="199" spans="1:7" ht="12.75" customHeight="1" x14ac:dyDescent="0.25">
      <c r="A199" s="166"/>
      <c r="B199" s="145"/>
      <c r="C199" s="145"/>
      <c r="D199" s="145"/>
      <c r="E199" s="145"/>
      <c r="F199" s="145"/>
      <c r="G199" s="145"/>
    </row>
    <row r="200" spans="1:7" ht="12.75" customHeight="1" x14ac:dyDescent="0.25">
      <c r="A200" s="166"/>
      <c r="B200" s="145"/>
      <c r="C200" s="145"/>
      <c r="D200" s="145"/>
      <c r="E200" s="145"/>
      <c r="F200" s="145"/>
      <c r="G200" s="145"/>
    </row>
    <row r="201" spans="1:7" ht="12.75" customHeight="1" x14ac:dyDescent="0.25">
      <c r="A201" s="166"/>
      <c r="B201" s="145"/>
      <c r="C201" s="145"/>
      <c r="D201" s="145"/>
      <c r="E201" s="145"/>
      <c r="F201" s="145"/>
      <c r="G201" s="145"/>
    </row>
    <row r="202" spans="1:7" ht="12.75" customHeight="1" x14ac:dyDescent="0.25">
      <c r="A202" s="166"/>
      <c r="B202" s="145"/>
      <c r="C202" s="145"/>
      <c r="D202" s="145"/>
      <c r="E202" s="145"/>
      <c r="F202" s="145"/>
      <c r="G202" s="145"/>
    </row>
    <row r="203" spans="1:7" ht="12.75" customHeight="1" x14ac:dyDescent="0.25">
      <c r="A203" s="166"/>
      <c r="B203" s="145"/>
      <c r="C203" s="145"/>
      <c r="D203" s="145"/>
      <c r="E203" s="145"/>
      <c r="F203" s="145"/>
      <c r="G203" s="145"/>
    </row>
    <row r="204" spans="1:7" ht="12.75" customHeight="1" x14ac:dyDescent="0.25">
      <c r="A204" s="166"/>
      <c r="B204" s="145"/>
      <c r="C204" s="145"/>
      <c r="D204" s="145"/>
      <c r="E204" s="145"/>
      <c r="F204" s="145"/>
      <c r="G204" s="145"/>
    </row>
    <row r="205" spans="1:7" ht="12.75" customHeight="1" x14ac:dyDescent="0.25">
      <c r="A205" s="166"/>
      <c r="B205" s="145"/>
      <c r="C205" s="145"/>
      <c r="D205" s="145"/>
      <c r="E205" s="145"/>
      <c r="F205" s="145"/>
      <c r="G205" s="145"/>
    </row>
    <row r="206" spans="1:7" ht="12.75" customHeight="1" x14ac:dyDescent="0.25">
      <c r="A206" s="166"/>
      <c r="B206" s="145"/>
      <c r="C206" s="145"/>
      <c r="D206" s="145"/>
      <c r="E206" s="145"/>
      <c r="F206" s="145"/>
      <c r="G206" s="145"/>
    </row>
    <row r="207" spans="1:7" ht="12.75" customHeight="1" x14ac:dyDescent="0.25">
      <c r="A207" s="166"/>
      <c r="B207" s="145"/>
      <c r="C207" s="145"/>
      <c r="D207" s="145"/>
      <c r="E207" s="145"/>
      <c r="F207" s="145"/>
      <c r="G207" s="145"/>
    </row>
    <row r="208" spans="1:7" ht="12.75" customHeight="1" x14ac:dyDescent="0.25">
      <c r="A208" s="166"/>
      <c r="B208" s="145"/>
      <c r="C208" s="145"/>
      <c r="D208" s="145"/>
      <c r="E208" s="145"/>
      <c r="F208" s="145"/>
      <c r="G208" s="145"/>
    </row>
    <row r="209" spans="1:7" ht="12.75" customHeight="1" x14ac:dyDescent="0.25">
      <c r="A209" s="166"/>
      <c r="B209" s="145"/>
      <c r="C209" s="145"/>
      <c r="D209" s="145"/>
      <c r="E209" s="145"/>
      <c r="F209" s="145"/>
      <c r="G209" s="145"/>
    </row>
    <row r="210" spans="1:7" ht="12.75" customHeight="1" x14ac:dyDescent="0.25">
      <c r="A210" s="166"/>
      <c r="B210" s="145"/>
      <c r="C210" s="145"/>
      <c r="D210" s="145"/>
      <c r="E210" s="145"/>
      <c r="F210" s="145"/>
      <c r="G210" s="145"/>
    </row>
    <row r="211" spans="1:7" ht="12.75" customHeight="1" x14ac:dyDescent="0.25">
      <c r="A211" s="166"/>
      <c r="B211" s="145"/>
      <c r="C211" s="145"/>
      <c r="D211" s="145"/>
      <c r="E211" s="145"/>
      <c r="F211" s="145"/>
      <c r="G211" s="145"/>
    </row>
    <row r="212" spans="1:7" ht="12.75" customHeight="1" x14ac:dyDescent="0.25">
      <c r="A212" s="166"/>
      <c r="B212" s="145"/>
      <c r="C212" s="145"/>
      <c r="D212" s="145"/>
      <c r="E212" s="145"/>
      <c r="F212" s="145"/>
      <c r="G212" s="145"/>
    </row>
    <row r="213" spans="1:7" ht="12.75" customHeight="1" x14ac:dyDescent="0.25">
      <c r="A213" s="166"/>
      <c r="B213" s="145"/>
      <c r="C213" s="145"/>
      <c r="D213" s="145"/>
      <c r="E213" s="145"/>
      <c r="F213" s="145"/>
      <c r="G213" s="145"/>
    </row>
    <row r="214" spans="1:7" ht="12.75" customHeight="1" x14ac:dyDescent="0.25">
      <c r="A214" s="166"/>
      <c r="B214" s="145"/>
      <c r="C214" s="145"/>
      <c r="D214" s="145"/>
      <c r="E214" s="145"/>
      <c r="F214" s="145"/>
      <c r="G214" s="145"/>
    </row>
    <row r="215" spans="1:7" ht="12.75" customHeight="1" x14ac:dyDescent="0.25">
      <c r="A215" s="166"/>
      <c r="B215" s="145"/>
      <c r="C215" s="145"/>
      <c r="D215" s="145"/>
      <c r="E215" s="145"/>
      <c r="F215" s="145"/>
      <c r="G215" s="145"/>
    </row>
    <row r="216" spans="1:7" ht="12.75" customHeight="1" x14ac:dyDescent="0.25">
      <c r="A216" s="166"/>
      <c r="B216" s="145"/>
      <c r="C216" s="145"/>
      <c r="D216" s="145"/>
      <c r="E216" s="145"/>
      <c r="F216" s="145"/>
      <c r="G216" s="145"/>
    </row>
    <row r="217" spans="1:7" ht="12.75" customHeight="1" x14ac:dyDescent="0.25">
      <c r="A217" s="166"/>
      <c r="B217" s="145"/>
      <c r="C217" s="145"/>
      <c r="D217" s="145"/>
      <c r="E217" s="145"/>
      <c r="F217" s="145"/>
      <c r="G217" s="145"/>
    </row>
    <row r="218" spans="1:7" ht="12.75" customHeight="1" x14ac:dyDescent="0.25">
      <c r="A218" s="166"/>
      <c r="B218" s="145"/>
      <c r="C218" s="145"/>
      <c r="D218" s="145"/>
      <c r="E218" s="145"/>
      <c r="F218" s="145"/>
      <c r="G218" s="145"/>
    </row>
    <row r="219" spans="1:7" ht="12.75" customHeight="1" x14ac:dyDescent="0.25">
      <c r="A219" s="166"/>
      <c r="B219" s="145"/>
      <c r="C219" s="145"/>
      <c r="D219" s="145"/>
      <c r="E219" s="145"/>
      <c r="F219" s="145"/>
      <c r="G219" s="145"/>
    </row>
    <row r="220" spans="1:7" ht="12.75" customHeight="1" x14ac:dyDescent="0.25">
      <c r="A220" s="166"/>
      <c r="B220" s="145"/>
      <c r="C220" s="145"/>
      <c r="D220" s="145"/>
      <c r="E220" s="145"/>
      <c r="F220" s="145"/>
      <c r="G220" s="145"/>
    </row>
    <row r="221" spans="1:7" ht="12.75" customHeight="1" x14ac:dyDescent="0.25">
      <c r="A221" s="166"/>
      <c r="B221" s="145"/>
      <c r="C221" s="145"/>
      <c r="D221" s="145"/>
      <c r="E221" s="145"/>
      <c r="F221" s="145"/>
      <c r="G221" s="145"/>
    </row>
    <row r="222" spans="1:7" ht="12.75" customHeight="1" x14ac:dyDescent="0.25">
      <c r="A222" s="166"/>
      <c r="B222" s="145"/>
      <c r="C222" s="145"/>
      <c r="D222" s="145"/>
      <c r="E222" s="145"/>
      <c r="F222" s="145"/>
      <c r="G222" s="145"/>
    </row>
    <row r="223" spans="1:7" ht="12.75" customHeight="1" x14ac:dyDescent="0.25">
      <c r="A223" s="166"/>
      <c r="B223" s="145"/>
      <c r="C223" s="145"/>
      <c r="D223" s="145"/>
      <c r="E223" s="145"/>
      <c r="F223" s="145"/>
      <c r="G223" s="145"/>
    </row>
    <row r="224" spans="1:7" ht="12.75" customHeight="1" x14ac:dyDescent="0.25">
      <c r="A224" s="166"/>
      <c r="B224" s="145"/>
      <c r="C224" s="145"/>
      <c r="D224" s="145"/>
      <c r="E224" s="145"/>
      <c r="F224" s="145"/>
      <c r="G224" s="145"/>
    </row>
    <row r="225" spans="1:7" ht="12.75" customHeight="1" x14ac:dyDescent="0.25">
      <c r="A225" s="166"/>
      <c r="B225" s="145"/>
      <c r="C225" s="145"/>
      <c r="D225" s="145"/>
      <c r="E225" s="145"/>
      <c r="F225" s="145"/>
      <c r="G225" s="145"/>
    </row>
    <row r="226" spans="1:7" ht="12.75" customHeight="1" x14ac:dyDescent="0.25">
      <c r="A226" s="166"/>
      <c r="B226" s="145"/>
      <c r="C226" s="145"/>
      <c r="D226" s="145"/>
      <c r="E226" s="145"/>
      <c r="F226" s="145"/>
      <c r="G226" s="145"/>
    </row>
    <row r="227" spans="1:7" ht="12.75" customHeight="1" x14ac:dyDescent="0.25">
      <c r="A227" s="166"/>
      <c r="B227" s="145"/>
      <c r="C227" s="145"/>
      <c r="D227" s="145"/>
      <c r="E227" s="145"/>
      <c r="F227" s="145"/>
      <c r="G227" s="145"/>
    </row>
    <row r="228" spans="1:7" ht="12.75" customHeight="1" x14ac:dyDescent="0.25">
      <c r="A228" s="166"/>
      <c r="B228" s="145"/>
      <c r="C228" s="145"/>
      <c r="D228" s="145"/>
      <c r="E228" s="145"/>
      <c r="F228" s="145"/>
      <c r="G228" s="145"/>
    </row>
    <row r="229" spans="1:7" ht="12.75" customHeight="1" x14ac:dyDescent="0.25">
      <c r="A229" s="166"/>
      <c r="B229" s="145"/>
      <c r="C229" s="145"/>
      <c r="D229" s="145"/>
      <c r="E229" s="145"/>
      <c r="F229" s="145"/>
      <c r="G229" s="145"/>
    </row>
    <row r="230" spans="1:7" ht="12.75" customHeight="1" x14ac:dyDescent="0.25">
      <c r="A230" s="166"/>
      <c r="B230" s="145"/>
      <c r="C230" s="145"/>
      <c r="D230" s="145"/>
      <c r="E230" s="145"/>
      <c r="F230" s="145"/>
      <c r="G230" s="145"/>
    </row>
    <row r="231" spans="1:7" ht="12.75" customHeight="1" x14ac:dyDescent="0.25">
      <c r="A231" s="166"/>
      <c r="B231" s="145"/>
      <c r="C231" s="145"/>
      <c r="D231" s="145"/>
      <c r="E231" s="145"/>
      <c r="F231" s="145"/>
      <c r="G231" s="145"/>
    </row>
    <row r="232" spans="1:7" ht="12.75" customHeight="1" x14ac:dyDescent="0.25">
      <c r="A232" s="166"/>
      <c r="B232" s="145"/>
      <c r="C232" s="145"/>
      <c r="D232" s="145"/>
      <c r="E232" s="145"/>
      <c r="F232" s="145"/>
      <c r="G232" s="145"/>
    </row>
    <row r="233" spans="1:7" ht="12.75" customHeight="1" x14ac:dyDescent="0.25">
      <c r="A233" s="166"/>
      <c r="B233" s="145"/>
      <c r="C233" s="145"/>
      <c r="D233" s="145"/>
      <c r="E233" s="145"/>
      <c r="F233" s="145"/>
      <c r="G233" s="145"/>
    </row>
    <row r="234" spans="1:7" ht="12.75" customHeight="1" x14ac:dyDescent="0.25">
      <c r="A234" s="166"/>
      <c r="B234" s="145"/>
      <c r="C234" s="145"/>
      <c r="D234" s="145"/>
      <c r="E234" s="145"/>
      <c r="F234" s="145"/>
      <c r="G234" s="145"/>
    </row>
    <row r="235" spans="1:7" ht="12.75" customHeight="1" x14ac:dyDescent="0.25">
      <c r="A235" s="166"/>
      <c r="B235" s="145"/>
      <c r="C235" s="145"/>
      <c r="D235" s="145"/>
      <c r="E235" s="145"/>
      <c r="F235" s="145"/>
      <c r="G235" s="145"/>
    </row>
    <row r="236" spans="1:7" ht="12.75" customHeight="1" x14ac:dyDescent="0.25">
      <c r="A236" s="166"/>
      <c r="B236" s="145"/>
      <c r="C236" s="145"/>
      <c r="D236" s="145"/>
      <c r="E236" s="145"/>
      <c r="F236" s="145"/>
      <c r="G236" s="145"/>
    </row>
    <row r="237" spans="1:7" ht="12.75" customHeight="1" x14ac:dyDescent="0.25">
      <c r="A237" s="166"/>
      <c r="B237" s="145"/>
      <c r="C237" s="145"/>
      <c r="D237" s="145"/>
      <c r="E237" s="145"/>
      <c r="F237" s="145"/>
      <c r="G237" s="145"/>
    </row>
    <row r="238" spans="1:7" ht="12.75" customHeight="1" x14ac:dyDescent="0.25">
      <c r="A238" s="166"/>
      <c r="B238" s="145"/>
      <c r="C238" s="145"/>
      <c r="D238" s="145"/>
      <c r="E238" s="145"/>
      <c r="F238" s="145"/>
      <c r="G238" s="145"/>
    </row>
    <row r="239" spans="1:7" ht="12.75" customHeight="1" x14ac:dyDescent="0.25">
      <c r="A239" s="166"/>
      <c r="B239" s="145"/>
      <c r="C239" s="145"/>
      <c r="D239" s="145"/>
      <c r="E239" s="145"/>
      <c r="F239" s="145"/>
      <c r="G239" s="145"/>
    </row>
    <row r="240" spans="1:7" ht="12.75" customHeight="1" x14ac:dyDescent="0.25">
      <c r="A240" s="166"/>
      <c r="B240" s="145"/>
      <c r="C240" s="145"/>
      <c r="D240" s="145"/>
      <c r="E240" s="145"/>
      <c r="F240" s="145"/>
      <c r="G240" s="145"/>
    </row>
    <row r="241" spans="1:7" ht="12.75" customHeight="1" x14ac:dyDescent="0.25">
      <c r="A241" s="166"/>
      <c r="B241" s="145"/>
      <c r="C241" s="145"/>
      <c r="D241" s="145"/>
      <c r="E241" s="145"/>
      <c r="F241" s="145"/>
      <c r="G241" s="145"/>
    </row>
    <row r="242" spans="1:7" ht="12.75" customHeight="1" x14ac:dyDescent="0.25">
      <c r="A242" s="166"/>
      <c r="B242" s="145"/>
      <c r="C242" s="145"/>
      <c r="D242" s="145"/>
      <c r="E242" s="145"/>
      <c r="F242" s="145"/>
      <c r="G242" s="145"/>
    </row>
    <row r="243" spans="1:7" ht="12.75" customHeight="1" x14ac:dyDescent="0.25">
      <c r="A243" s="166"/>
      <c r="B243" s="145"/>
      <c r="C243" s="145"/>
      <c r="D243" s="145"/>
      <c r="E243" s="145"/>
      <c r="F243" s="145"/>
      <c r="G243" s="145"/>
    </row>
    <row r="244" spans="1:7" ht="12.75" customHeight="1" x14ac:dyDescent="0.25">
      <c r="A244" s="166"/>
      <c r="B244" s="145"/>
      <c r="C244" s="145"/>
      <c r="D244" s="145"/>
      <c r="E244" s="145"/>
      <c r="F244" s="145"/>
      <c r="G244" s="145"/>
    </row>
    <row r="245" spans="1:7" ht="12.75" customHeight="1" x14ac:dyDescent="0.25">
      <c r="A245" s="166"/>
      <c r="B245" s="145"/>
      <c r="C245" s="145"/>
      <c r="D245" s="145"/>
      <c r="E245" s="145"/>
      <c r="F245" s="145"/>
      <c r="G245" s="145"/>
    </row>
    <row r="246" spans="1:7" ht="12.75" customHeight="1" x14ac:dyDescent="0.25">
      <c r="A246" s="166"/>
      <c r="B246" s="145"/>
      <c r="C246" s="145"/>
      <c r="D246" s="145"/>
      <c r="E246" s="145"/>
      <c r="F246" s="145"/>
      <c r="G246" s="145"/>
    </row>
    <row r="247" spans="1:7" ht="12.75" customHeight="1" x14ac:dyDescent="0.25">
      <c r="A247" s="166"/>
      <c r="B247" s="145"/>
      <c r="C247" s="145"/>
      <c r="D247" s="145"/>
      <c r="E247" s="145"/>
      <c r="F247" s="145"/>
      <c r="G247" s="145"/>
    </row>
    <row r="248" spans="1:7" ht="12.75" customHeight="1" x14ac:dyDescent="0.25">
      <c r="A248" s="166"/>
      <c r="B248" s="145"/>
      <c r="C248" s="145"/>
      <c r="D248" s="145"/>
      <c r="E248" s="145"/>
      <c r="F248" s="145"/>
      <c r="G248" s="145"/>
    </row>
    <row r="249" spans="1:7" ht="12.75" customHeight="1" x14ac:dyDescent="0.25">
      <c r="A249" s="166"/>
      <c r="B249" s="145"/>
      <c r="C249" s="145"/>
      <c r="D249" s="145"/>
      <c r="E249" s="145"/>
      <c r="F249" s="145"/>
      <c r="G249" s="145"/>
    </row>
    <row r="250" spans="1:7" ht="12.75" customHeight="1" x14ac:dyDescent="0.25">
      <c r="A250" s="166"/>
      <c r="B250" s="145"/>
      <c r="C250" s="145"/>
      <c r="D250" s="145"/>
      <c r="E250" s="145"/>
      <c r="F250" s="145"/>
      <c r="G250" s="145"/>
    </row>
    <row r="251" spans="1:7" ht="12.75" customHeight="1" x14ac:dyDescent="0.25">
      <c r="A251" s="166"/>
      <c r="B251" s="145"/>
      <c r="C251" s="145"/>
      <c r="D251" s="145"/>
      <c r="E251" s="145"/>
      <c r="F251" s="145"/>
      <c r="G251" s="145"/>
    </row>
    <row r="252" spans="1:7" ht="12.75" customHeight="1" x14ac:dyDescent="0.25">
      <c r="A252" s="166"/>
      <c r="B252" s="145"/>
      <c r="C252" s="145"/>
      <c r="D252" s="145"/>
      <c r="E252" s="145"/>
      <c r="F252" s="145"/>
      <c r="G252" s="145"/>
    </row>
    <row r="253" spans="1:7" ht="12.75" customHeight="1" x14ac:dyDescent="0.25">
      <c r="A253" s="166"/>
      <c r="B253" s="145"/>
      <c r="C253" s="145"/>
      <c r="D253" s="145"/>
      <c r="E253" s="145"/>
      <c r="F253" s="145"/>
      <c r="G253" s="145"/>
    </row>
    <row r="254" spans="1:7" ht="12.75" customHeight="1" x14ac:dyDescent="0.25">
      <c r="A254" s="166"/>
      <c r="B254" s="145"/>
      <c r="C254" s="145"/>
      <c r="D254" s="145"/>
      <c r="E254" s="145"/>
      <c r="F254" s="145"/>
      <c r="G254" s="145"/>
    </row>
    <row r="255" spans="1:7" ht="12.75" customHeight="1" x14ac:dyDescent="0.25">
      <c r="A255" s="166"/>
      <c r="B255" s="145"/>
      <c r="C255" s="145"/>
      <c r="D255" s="145"/>
      <c r="E255" s="145"/>
      <c r="F255" s="145"/>
      <c r="G255" s="145"/>
    </row>
    <row r="256" spans="1:7" ht="12.75" customHeight="1" x14ac:dyDescent="0.25">
      <c r="A256" s="166"/>
      <c r="B256" s="145"/>
      <c r="C256" s="145"/>
      <c r="D256" s="145"/>
      <c r="E256" s="145"/>
      <c r="F256" s="145"/>
      <c r="G256" s="145"/>
    </row>
    <row r="257" spans="1:7" ht="12.75" customHeight="1" x14ac:dyDescent="0.25">
      <c r="A257" s="166"/>
      <c r="B257" s="145"/>
      <c r="C257" s="145"/>
      <c r="D257" s="145"/>
      <c r="E257" s="145"/>
      <c r="F257" s="145"/>
      <c r="G257" s="145"/>
    </row>
    <row r="258" spans="1:7" ht="12.75" customHeight="1" x14ac:dyDescent="0.25">
      <c r="A258" s="166"/>
      <c r="B258" s="145"/>
      <c r="C258" s="145"/>
      <c r="D258" s="145"/>
      <c r="E258" s="145"/>
      <c r="F258" s="145"/>
      <c r="G258" s="145"/>
    </row>
    <row r="259" spans="1:7" ht="12.75" customHeight="1" x14ac:dyDescent="0.25">
      <c r="A259" s="166"/>
      <c r="B259" s="145"/>
      <c r="C259" s="145"/>
      <c r="D259" s="145"/>
      <c r="E259" s="145"/>
      <c r="F259" s="145"/>
      <c r="G259" s="145"/>
    </row>
    <row r="260" spans="1:7" ht="12.75" customHeight="1" x14ac:dyDescent="0.25">
      <c r="A260" s="166"/>
      <c r="B260" s="145"/>
      <c r="C260" s="145"/>
      <c r="D260" s="145"/>
      <c r="E260" s="145"/>
      <c r="F260" s="145"/>
      <c r="G260" s="145"/>
    </row>
    <row r="261" spans="1:7" ht="12.75" customHeight="1" x14ac:dyDescent="0.25">
      <c r="A261" s="166"/>
      <c r="B261" s="145"/>
      <c r="C261" s="145"/>
      <c r="D261" s="145"/>
      <c r="E261" s="145"/>
      <c r="F261" s="145"/>
      <c r="G261" s="145"/>
    </row>
    <row r="262" spans="1:7" ht="12.75" customHeight="1" x14ac:dyDescent="0.25">
      <c r="A262" s="166"/>
      <c r="B262" s="145"/>
      <c r="C262" s="145"/>
      <c r="D262" s="145"/>
      <c r="E262" s="145"/>
      <c r="F262" s="145"/>
      <c r="G262" s="145"/>
    </row>
    <row r="263" spans="1:7" ht="12.75" customHeight="1" x14ac:dyDescent="0.25">
      <c r="A263" s="166"/>
      <c r="B263" s="145"/>
      <c r="C263" s="145"/>
      <c r="D263" s="145"/>
      <c r="E263" s="145"/>
      <c r="F263" s="145"/>
      <c r="G263" s="145"/>
    </row>
    <row r="264" spans="1:7" ht="12.75" customHeight="1" x14ac:dyDescent="0.25">
      <c r="A264" s="166"/>
      <c r="B264" s="145"/>
      <c r="C264" s="145"/>
      <c r="D264" s="145"/>
      <c r="E264" s="145"/>
      <c r="F264" s="145"/>
      <c r="G264" s="145"/>
    </row>
    <row r="265" spans="1:7" ht="12.75" customHeight="1" x14ac:dyDescent="0.25">
      <c r="A265" s="166"/>
      <c r="B265" s="145"/>
      <c r="C265" s="145"/>
      <c r="D265" s="145"/>
      <c r="E265" s="145"/>
      <c r="F265" s="145"/>
      <c r="G265" s="145"/>
    </row>
    <row r="266" spans="1:7" ht="12.75" customHeight="1" x14ac:dyDescent="0.25">
      <c r="A266" s="166"/>
      <c r="B266" s="145"/>
      <c r="C266" s="145"/>
      <c r="D266" s="145"/>
      <c r="E266" s="145"/>
      <c r="F266" s="145"/>
      <c r="G266" s="145"/>
    </row>
    <row r="267" spans="1:7" ht="12.75" customHeight="1" x14ac:dyDescent="0.25">
      <c r="A267" s="166"/>
      <c r="B267" s="145"/>
      <c r="C267" s="145"/>
      <c r="D267" s="145"/>
      <c r="E267" s="145"/>
      <c r="F267" s="145"/>
      <c r="G267" s="145"/>
    </row>
    <row r="268" spans="1:7" ht="12.75" customHeight="1" x14ac:dyDescent="0.25">
      <c r="A268" s="166"/>
      <c r="B268" s="145"/>
      <c r="C268" s="145"/>
      <c r="D268" s="145"/>
      <c r="E268" s="145"/>
      <c r="F268" s="145"/>
      <c r="G268" s="145"/>
    </row>
    <row r="269" spans="1:7" ht="12.75" customHeight="1" x14ac:dyDescent="0.25">
      <c r="A269" s="166"/>
      <c r="B269" s="145"/>
      <c r="C269" s="145"/>
      <c r="D269" s="145"/>
      <c r="E269" s="145"/>
      <c r="F269" s="145"/>
      <c r="G269" s="145"/>
    </row>
    <row r="270" spans="1:7" ht="12.75" customHeight="1" x14ac:dyDescent="0.25">
      <c r="A270" s="166"/>
      <c r="B270" s="145"/>
      <c r="C270" s="145"/>
      <c r="D270" s="145"/>
      <c r="E270" s="145"/>
      <c r="F270" s="145"/>
      <c r="G270" s="145"/>
    </row>
    <row r="271" spans="1:7" ht="12.75" customHeight="1" x14ac:dyDescent="0.25">
      <c r="A271" s="166"/>
      <c r="B271" s="145"/>
      <c r="C271" s="145"/>
      <c r="D271" s="145"/>
      <c r="E271" s="145"/>
      <c r="F271" s="145"/>
      <c r="G271" s="145"/>
    </row>
    <row r="272" spans="1:7" ht="12.75" customHeight="1" x14ac:dyDescent="0.25">
      <c r="A272" s="166"/>
      <c r="B272" s="145"/>
      <c r="C272" s="145"/>
      <c r="D272" s="145"/>
      <c r="E272" s="145"/>
      <c r="F272" s="145"/>
      <c r="G272" s="145"/>
    </row>
    <row r="273" spans="1:7" ht="12.75" customHeight="1" x14ac:dyDescent="0.25">
      <c r="A273" s="166"/>
      <c r="B273" s="145"/>
      <c r="C273" s="145"/>
      <c r="D273" s="145"/>
      <c r="E273" s="145"/>
      <c r="F273" s="145"/>
      <c r="G273" s="145"/>
    </row>
    <row r="274" spans="1:7" ht="12.75" customHeight="1" x14ac:dyDescent="0.25">
      <c r="A274" s="166"/>
      <c r="B274" s="145"/>
      <c r="C274" s="145"/>
      <c r="D274" s="145"/>
      <c r="E274" s="145"/>
      <c r="F274" s="145"/>
      <c r="G274" s="145"/>
    </row>
    <row r="275" spans="1:7" ht="12.75" customHeight="1" x14ac:dyDescent="0.25">
      <c r="A275" s="166"/>
      <c r="B275" s="145"/>
      <c r="C275" s="145"/>
      <c r="D275" s="145"/>
      <c r="E275" s="145"/>
      <c r="F275" s="145"/>
      <c r="G275" s="145"/>
    </row>
    <row r="276" spans="1:7" ht="12.75" customHeight="1" x14ac:dyDescent="0.25">
      <c r="A276" s="166"/>
      <c r="B276" s="145"/>
      <c r="C276" s="145"/>
      <c r="D276" s="145"/>
      <c r="E276" s="145"/>
      <c r="F276" s="145"/>
      <c r="G276" s="145"/>
    </row>
    <row r="277" spans="1:7" ht="12.75" customHeight="1" x14ac:dyDescent="0.25">
      <c r="A277" s="166"/>
      <c r="B277" s="145"/>
      <c r="C277" s="145"/>
      <c r="D277" s="145"/>
      <c r="E277" s="145"/>
      <c r="F277" s="145"/>
      <c r="G277" s="145"/>
    </row>
    <row r="278" spans="1:7" ht="12.75" customHeight="1" x14ac:dyDescent="0.25">
      <c r="A278" s="166"/>
      <c r="B278" s="145"/>
      <c r="C278" s="145"/>
      <c r="D278" s="145"/>
      <c r="E278" s="145"/>
      <c r="F278" s="145"/>
      <c r="G278" s="145"/>
    </row>
    <row r="279" spans="1:7" ht="12.75" customHeight="1" x14ac:dyDescent="0.25">
      <c r="A279" s="166"/>
      <c r="B279" s="145"/>
      <c r="C279" s="145"/>
      <c r="D279" s="145"/>
      <c r="E279" s="145"/>
      <c r="F279" s="145"/>
      <c r="G279" s="145"/>
    </row>
    <row r="280" spans="1:7" ht="12.75" customHeight="1" x14ac:dyDescent="0.25">
      <c r="A280" s="166"/>
      <c r="B280" s="145"/>
      <c r="C280" s="145"/>
      <c r="D280" s="145"/>
      <c r="E280" s="145"/>
      <c r="F280" s="145"/>
      <c r="G280" s="145"/>
    </row>
    <row r="281" spans="1:7" ht="12.75" customHeight="1" x14ac:dyDescent="0.25">
      <c r="A281" s="166"/>
      <c r="B281" s="145"/>
      <c r="C281" s="145"/>
      <c r="D281" s="145"/>
      <c r="E281" s="145"/>
      <c r="F281" s="145"/>
      <c r="G281" s="145"/>
    </row>
    <row r="282" spans="1:7" ht="12.75" customHeight="1" x14ac:dyDescent="0.25">
      <c r="A282" s="166"/>
      <c r="B282" s="145"/>
      <c r="C282" s="145"/>
      <c r="D282" s="145"/>
      <c r="E282" s="145"/>
      <c r="F282" s="145"/>
      <c r="G282" s="145"/>
    </row>
    <row r="283" spans="1:7" ht="12.75" customHeight="1" x14ac:dyDescent="0.25">
      <c r="A283" s="166"/>
      <c r="B283" s="145"/>
      <c r="C283" s="145"/>
      <c r="D283" s="145"/>
      <c r="E283" s="145"/>
      <c r="F283" s="145"/>
      <c r="G283" s="145"/>
    </row>
    <row r="284" spans="1:7" ht="12.75" customHeight="1" x14ac:dyDescent="0.25">
      <c r="A284" s="166"/>
      <c r="B284" s="145"/>
      <c r="C284" s="145"/>
      <c r="D284" s="145"/>
      <c r="E284" s="145"/>
      <c r="F284" s="145"/>
      <c r="G284" s="145"/>
    </row>
    <row r="285" spans="1:7" ht="12.75" customHeight="1" x14ac:dyDescent="0.25">
      <c r="A285" s="166"/>
      <c r="B285" s="145"/>
      <c r="C285" s="145"/>
      <c r="D285" s="145"/>
      <c r="E285" s="145"/>
      <c r="F285" s="145"/>
      <c r="G285" s="145"/>
    </row>
    <row r="286" spans="1:7" ht="12.75" customHeight="1" x14ac:dyDescent="0.25">
      <c r="A286" s="166"/>
      <c r="B286" s="145"/>
      <c r="C286" s="145"/>
      <c r="D286" s="145"/>
      <c r="E286" s="145"/>
      <c r="F286" s="145"/>
      <c r="G286" s="145"/>
    </row>
    <row r="287" spans="1:7" ht="12.75" customHeight="1" x14ac:dyDescent="0.25">
      <c r="A287" s="166"/>
      <c r="B287" s="145"/>
      <c r="C287" s="145"/>
      <c r="D287" s="145"/>
      <c r="E287" s="145"/>
      <c r="F287" s="145"/>
      <c r="G287" s="145"/>
    </row>
    <row r="288" spans="1:7" ht="12.75" customHeight="1" x14ac:dyDescent="0.25">
      <c r="A288" s="166"/>
      <c r="B288" s="145"/>
      <c r="C288" s="145"/>
      <c r="D288" s="145"/>
      <c r="E288" s="145"/>
      <c r="F288" s="145"/>
      <c r="G288" s="145"/>
    </row>
    <row r="289" spans="1:7" ht="12.75" customHeight="1" x14ac:dyDescent="0.25">
      <c r="A289" s="166"/>
      <c r="B289" s="145"/>
      <c r="C289" s="145"/>
      <c r="D289" s="145"/>
      <c r="E289" s="145"/>
      <c r="F289" s="145"/>
      <c r="G289" s="145"/>
    </row>
    <row r="290" spans="1:7" ht="12.75" customHeight="1" x14ac:dyDescent="0.25">
      <c r="A290" s="166"/>
      <c r="B290" s="145"/>
      <c r="C290" s="145"/>
      <c r="D290" s="145"/>
      <c r="E290" s="145"/>
      <c r="F290" s="145"/>
      <c r="G290" s="145"/>
    </row>
    <row r="291" spans="1:7" ht="12.75" customHeight="1" x14ac:dyDescent="0.25">
      <c r="A291" s="166"/>
      <c r="B291" s="145"/>
      <c r="C291" s="145"/>
      <c r="D291" s="145"/>
      <c r="E291" s="145"/>
      <c r="F291" s="145"/>
      <c r="G291" s="145"/>
    </row>
    <row r="292" spans="1:7" ht="12.75" customHeight="1" x14ac:dyDescent="0.25">
      <c r="A292" s="166"/>
      <c r="B292" s="145"/>
      <c r="C292" s="145"/>
      <c r="D292" s="145"/>
      <c r="E292" s="145"/>
      <c r="F292" s="145"/>
      <c r="G292" s="145"/>
    </row>
    <row r="293" spans="1:7" ht="12.75" customHeight="1" x14ac:dyDescent="0.25">
      <c r="A293" s="166"/>
      <c r="B293" s="145"/>
      <c r="C293" s="145"/>
      <c r="D293" s="145"/>
      <c r="E293" s="145"/>
      <c r="F293" s="145"/>
      <c r="G293" s="145"/>
    </row>
    <row r="294" spans="1:7" ht="12.75" customHeight="1" x14ac:dyDescent="0.25">
      <c r="A294" s="166"/>
      <c r="B294" s="145"/>
      <c r="C294" s="145"/>
      <c r="D294" s="145"/>
      <c r="E294" s="145"/>
      <c r="F294" s="145"/>
      <c r="G294" s="145"/>
    </row>
    <row r="295" spans="1:7" ht="12.75" customHeight="1" x14ac:dyDescent="0.25">
      <c r="A295" s="166"/>
      <c r="B295" s="145"/>
      <c r="C295" s="145"/>
      <c r="D295" s="145"/>
      <c r="E295" s="145"/>
      <c r="F295" s="145"/>
      <c r="G295" s="145"/>
    </row>
    <row r="296" spans="1:7" ht="12.75" customHeight="1" x14ac:dyDescent="0.25">
      <c r="A296" s="166"/>
      <c r="B296" s="145"/>
      <c r="C296" s="145"/>
      <c r="D296" s="145"/>
      <c r="E296" s="145"/>
      <c r="F296" s="145"/>
      <c r="G296" s="145"/>
    </row>
    <row r="297" spans="1:7" ht="12.75" customHeight="1" x14ac:dyDescent="0.25">
      <c r="A297" s="166"/>
      <c r="B297" s="145"/>
      <c r="C297" s="145"/>
      <c r="D297" s="145"/>
      <c r="E297" s="145"/>
      <c r="F297" s="145"/>
      <c r="G297" s="145"/>
    </row>
    <row r="298" spans="1:7" ht="12.75" customHeight="1" x14ac:dyDescent="0.25">
      <c r="A298" s="166"/>
      <c r="B298" s="145"/>
      <c r="C298" s="145"/>
      <c r="D298" s="145"/>
      <c r="E298" s="145"/>
      <c r="F298" s="145"/>
      <c r="G298" s="145"/>
    </row>
    <row r="299" spans="1:7" ht="12.75" customHeight="1" x14ac:dyDescent="0.25">
      <c r="A299" s="166"/>
      <c r="B299" s="145"/>
      <c r="C299" s="145"/>
      <c r="D299" s="145"/>
      <c r="E299" s="145"/>
      <c r="F299" s="145"/>
      <c r="G299" s="145"/>
    </row>
    <row r="300" spans="1:7" ht="12.75" customHeight="1" x14ac:dyDescent="0.25">
      <c r="A300" s="166"/>
      <c r="B300" s="145"/>
      <c r="C300" s="145"/>
      <c r="D300" s="145"/>
      <c r="E300" s="145"/>
      <c r="F300" s="145"/>
      <c r="G300" s="145"/>
    </row>
    <row r="301" spans="1:7" ht="12.75" customHeight="1" x14ac:dyDescent="0.25">
      <c r="A301" s="166"/>
      <c r="B301" s="145"/>
      <c r="C301" s="145"/>
      <c r="D301" s="145"/>
      <c r="E301" s="145"/>
      <c r="F301" s="145"/>
      <c r="G301" s="145"/>
    </row>
    <row r="302" spans="1:7" ht="12.75" customHeight="1" x14ac:dyDescent="0.25">
      <c r="A302" s="166"/>
      <c r="B302" s="145"/>
      <c r="C302" s="145"/>
      <c r="D302" s="145"/>
      <c r="E302" s="145"/>
      <c r="F302" s="145"/>
      <c r="G302" s="145"/>
    </row>
    <row r="303" spans="1:7" ht="12.75" customHeight="1" x14ac:dyDescent="0.25">
      <c r="A303" s="166"/>
      <c r="B303" s="145"/>
      <c r="C303" s="145"/>
      <c r="D303" s="145"/>
      <c r="E303" s="145"/>
      <c r="F303" s="145"/>
      <c r="G303" s="145"/>
    </row>
    <row r="304" spans="1:7" ht="12.75" customHeight="1" x14ac:dyDescent="0.25">
      <c r="A304" s="166"/>
      <c r="B304" s="145"/>
      <c r="C304" s="145"/>
      <c r="D304" s="145"/>
      <c r="E304" s="145"/>
      <c r="F304" s="145"/>
      <c r="G304" s="145"/>
    </row>
    <row r="305" spans="1:7" ht="12.75" customHeight="1" x14ac:dyDescent="0.25">
      <c r="A305" s="166"/>
      <c r="B305" s="145"/>
      <c r="C305" s="145"/>
      <c r="D305" s="145"/>
      <c r="E305" s="145"/>
      <c r="F305" s="145"/>
      <c r="G305" s="145"/>
    </row>
    <row r="306" spans="1:7" ht="12.75" customHeight="1" x14ac:dyDescent="0.25">
      <c r="A306" s="166"/>
      <c r="B306" s="145"/>
      <c r="C306" s="145"/>
      <c r="D306" s="145"/>
      <c r="E306" s="145"/>
      <c r="F306" s="145"/>
      <c r="G306" s="145"/>
    </row>
    <row r="307" spans="1:7" ht="12.75" customHeight="1" x14ac:dyDescent="0.25">
      <c r="A307" s="166"/>
      <c r="B307" s="145"/>
      <c r="C307" s="145"/>
      <c r="D307" s="145"/>
      <c r="E307" s="145"/>
      <c r="F307" s="145"/>
      <c r="G307" s="145"/>
    </row>
    <row r="308" spans="1:7" ht="12.75" customHeight="1" x14ac:dyDescent="0.25">
      <c r="A308" s="166"/>
      <c r="B308" s="145"/>
      <c r="C308" s="145"/>
      <c r="D308" s="145"/>
      <c r="E308" s="145"/>
      <c r="F308" s="145"/>
      <c r="G308" s="145"/>
    </row>
    <row r="309" spans="1:7" ht="12.75" customHeight="1" x14ac:dyDescent="0.25">
      <c r="A309" s="166"/>
      <c r="B309" s="145"/>
      <c r="C309" s="145"/>
      <c r="D309" s="145"/>
      <c r="E309" s="145"/>
      <c r="F309" s="145"/>
      <c r="G309" s="145"/>
    </row>
    <row r="310" spans="1:7" ht="12.75" customHeight="1" x14ac:dyDescent="0.25">
      <c r="A310" s="166"/>
      <c r="B310" s="145"/>
      <c r="C310" s="145"/>
      <c r="D310" s="145"/>
      <c r="E310" s="145"/>
      <c r="F310" s="145"/>
      <c r="G310" s="145"/>
    </row>
    <row r="311" spans="1:7" ht="12.75" customHeight="1" x14ac:dyDescent="0.25">
      <c r="A311" s="166"/>
      <c r="B311" s="145"/>
      <c r="C311" s="145"/>
      <c r="D311" s="145"/>
      <c r="E311" s="145"/>
      <c r="F311" s="145"/>
      <c r="G311" s="145"/>
    </row>
    <row r="312" spans="1:7" ht="12.75" customHeight="1" x14ac:dyDescent="0.25">
      <c r="A312" s="166"/>
      <c r="B312" s="145"/>
      <c r="C312" s="145"/>
      <c r="D312" s="145"/>
      <c r="E312" s="145"/>
      <c r="F312" s="145"/>
      <c r="G312" s="145"/>
    </row>
    <row r="313" spans="1:7" ht="12.75" customHeight="1" x14ac:dyDescent="0.25">
      <c r="A313" s="166"/>
      <c r="B313" s="145"/>
      <c r="C313" s="145"/>
      <c r="D313" s="145"/>
      <c r="E313" s="145"/>
      <c r="F313" s="145"/>
      <c r="G313" s="145"/>
    </row>
    <row r="314" spans="1:7" ht="12.75" customHeight="1" x14ac:dyDescent="0.25">
      <c r="A314" s="166"/>
      <c r="B314" s="145"/>
      <c r="C314" s="145"/>
      <c r="D314" s="145"/>
      <c r="E314" s="145"/>
      <c r="F314" s="145"/>
      <c r="G314" s="145"/>
    </row>
    <row r="315" spans="1:7" ht="12.75" customHeight="1" x14ac:dyDescent="0.25">
      <c r="A315" s="166"/>
      <c r="B315" s="145"/>
      <c r="C315" s="145"/>
      <c r="D315" s="145"/>
      <c r="E315" s="145"/>
      <c r="F315" s="145"/>
      <c r="G315" s="145"/>
    </row>
    <row r="316" spans="1:7" ht="12.75" customHeight="1" x14ac:dyDescent="0.25">
      <c r="A316" s="166"/>
      <c r="B316" s="145"/>
      <c r="C316" s="145"/>
      <c r="D316" s="145"/>
      <c r="E316" s="145"/>
      <c r="F316" s="145"/>
      <c r="G316" s="145"/>
    </row>
    <row r="317" spans="1:7" ht="12.75" customHeight="1" x14ac:dyDescent="0.25">
      <c r="A317" s="166"/>
      <c r="B317" s="145"/>
      <c r="C317" s="145"/>
      <c r="D317" s="145"/>
      <c r="E317" s="145"/>
      <c r="F317" s="145"/>
      <c r="G317" s="145"/>
    </row>
    <row r="318" spans="1:7" ht="12.75" customHeight="1" x14ac:dyDescent="0.25">
      <c r="A318" s="166"/>
      <c r="B318" s="145"/>
      <c r="C318" s="145"/>
      <c r="D318" s="145"/>
      <c r="E318" s="145"/>
      <c r="F318" s="145"/>
      <c r="G318" s="145"/>
    </row>
    <row r="319" spans="1:7" ht="12.75" customHeight="1" x14ac:dyDescent="0.25">
      <c r="A319" s="166"/>
      <c r="B319" s="145"/>
      <c r="C319" s="145"/>
      <c r="D319" s="145"/>
      <c r="E319" s="145"/>
      <c r="F319" s="145"/>
      <c r="G319" s="145"/>
    </row>
    <row r="320" spans="1:7" ht="12.75" customHeight="1" x14ac:dyDescent="0.25">
      <c r="A320" s="166"/>
      <c r="B320" s="145"/>
      <c r="C320" s="145"/>
      <c r="D320" s="145"/>
      <c r="E320" s="145"/>
      <c r="F320" s="145"/>
      <c r="G320" s="145"/>
    </row>
    <row r="321" spans="1:7" ht="12.75" customHeight="1" x14ac:dyDescent="0.25">
      <c r="A321" s="166"/>
      <c r="B321" s="145"/>
      <c r="C321" s="145"/>
      <c r="D321" s="145"/>
      <c r="E321" s="145"/>
      <c r="F321" s="145"/>
      <c r="G321" s="145"/>
    </row>
    <row r="322" spans="1:7" ht="12.75" customHeight="1" x14ac:dyDescent="0.25">
      <c r="A322" s="166"/>
      <c r="B322" s="145"/>
      <c r="C322" s="145"/>
      <c r="D322" s="145"/>
      <c r="E322" s="145"/>
      <c r="F322" s="145"/>
      <c r="G322" s="145"/>
    </row>
    <row r="323" spans="1:7" ht="12.75" customHeight="1" x14ac:dyDescent="0.25">
      <c r="A323" s="166"/>
      <c r="B323" s="145"/>
      <c r="C323" s="145"/>
      <c r="D323" s="145"/>
      <c r="E323" s="145"/>
      <c r="F323" s="145"/>
      <c r="G323" s="145"/>
    </row>
    <row r="324" spans="1:7" ht="12.75" customHeight="1" x14ac:dyDescent="0.25">
      <c r="A324" s="166"/>
      <c r="B324" s="145"/>
      <c r="C324" s="145"/>
      <c r="D324" s="145"/>
      <c r="E324" s="145"/>
      <c r="F324" s="145"/>
      <c r="G324" s="145"/>
    </row>
    <row r="325" spans="1:7" ht="12.75" customHeight="1" x14ac:dyDescent="0.25">
      <c r="A325" s="166"/>
      <c r="B325" s="145"/>
      <c r="C325" s="145"/>
      <c r="D325" s="145"/>
      <c r="E325" s="145"/>
      <c r="F325" s="145"/>
      <c r="G325" s="145"/>
    </row>
    <row r="326" spans="1:7" ht="12.75" customHeight="1" x14ac:dyDescent="0.25">
      <c r="A326" s="166"/>
      <c r="B326" s="145"/>
      <c r="C326" s="145"/>
      <c r="D326" s="145"/>
      <c r="E326" s="145"/>
      <c r="F326" s="145"/>
      <c r="G326" s="145"/>
    </row>
    <row r="327" spans="1:7" ht="12.75" customHeight="1" x14ac:dyDescent="0.25">
      <c r="A327" s="166"/>
      <c r="B327" s="145"/>
      <c r="C327" s="145"/>
      <c r="D327" s="145"/>
      <c r="E327" s="145"/>
      <c r="F327" s="145"/>
      <c r="G327" s="145"/>
    </row>
    <row r="328" spans="1:7" ht="12.75" customHeight="1" x14ac:dyDescent="0.25">
      <c r="A328" s="166"/>
      <c r="B328" s="145"/>
      <c r="C328" s="145"/>
      <c r="D328" s="145"/>
      <c r="E328" s="145"/>
      <c r="F328" s="145"/>
      <c r="G328" s="145"/>
    </row>
    <row r="329" spans="1:7" ht="12.75" customHeight="1" x14ac:dyDescent="0.25">
      <c r="A329" s="166"/>
      <c r="B329" s="145"/>
      <c r="C329" s="145"/>
      <c r="D329" s="145"/>
      <c r="E329" s="145"/>
      <c r="F329" s="145"/>
      <c r="G329" s="145"/>
    </row>
    <row r="330" spans="1:7" ht="12.75" customHeight="1" x14ac:dyDescent="0.25">
      <c r="A330" s="166"/>
      <c r="B330" s="145"/>
      <c r="C330" s="145"/>
      <c r="D330" s="145"/>
      <c r="E330" s="145"/>
      <c r="F330" s="145"/>
      <c r="G330" s="145"/>
    </row>
    <row r="331" spans="1:7" ht="12.75" customHeight="1" x14ac:dyDescent="0.25">
      <c r="A331" s="166"/>
      <c r="B331" s="145"/>
      <c r="C331" s="145"/>
      <c r="D331" s="145"/>
      <c r="E331" s="145"/>
      <c r="F331" s="145"/>
      <c r="G331" s="145"/>
    </row>
    <row r="332" spans="1:7" ht="12.75" customHeight="1" x14ac:dyDescent="0.25">
      <c r="A332" s="166"/>
      <c r="B332" s="145"/>
      <c r="C332" s="145"/>
      <c r="D332" s="145"/>
      <c r="E332" s="145"/>
      <c r="F332" s="145"/>
      <c r="G332" s="145"/>
    </row>
    <row r="333" spans="1:7" ht="12.75" customHeight="1" x14ac:dyDescent="0.25">
      <c r="A333" s="166"/>
      <c r="B333" s="145"/>
      <c r="C333" s="145"/>
      <c r="D333" s="145"/>
      <c r="E333" s="145"/>
      <c r="F333" s="145"/>
      <c r="G333" s="145"/>
    </row>
    <row r="334" spans="1:7" ht="12.75" customHeight="1" x14ac:dyDescent="0.25">
      <c r="A334" s="166"/>
      <c r="B334" s="145"/>
      <c r="C334" s="145"/>
      <c r="D334" s="145"/>
      <c r="E334" s="145"/>
      <c r="F334" s="145"/>
      <c r="G334" s="145"/>
    </row>
    <row r="335" spans="1:7" ht="12.75" customHeight="1" x14ac:dyDescent="0.25">
      <c r="A335" s="166"/>
      <c r="B335" s="145"/>
      <c r="C335" s="145"/>
      <c r="D335" s="145"/>
      <c r="E335" s="145"/>
      <c r="F335" s="145"/>
      <c r="G335" s="145"/>
    </row>
    <row r="336" spans="1:7" ht="12.75" customHeight="1" x14ac:dyDescent="0.25">
      <c r="A336" s="166"/>
      <c r="B336" s="145"/>
      <c r="C336" s="145"/>
      <c r="D336" s="145"/>
      <c r="E336" s="145"/>
      <c r="F336" s="145"/>
      <c r="G336" s="145"/>
    </row>
    <row r="337" spans="1:7" ht="12.75" customHeight="1" x14ac:dyDescent="0.25">
      <c r="A337" s="166"/>
      <c r="B337" s="145"/>
      <c r="C337" s="145"/>
      <c r="D337" s="145"/>
      <c r="E337" s="145"/>
      <c r="F337" s="145"/>
      <c r="G337" s="145"/>
    </row>
    <row r="338" spans="1:7" ht="12.75" customHeight="1" x14ac:dyDescent="0.25">
      <c r="A338" s="166"/>
      <c r="B338" s="145"/>
      <c r="C338" s="145"/>
      <c r="D338" s="145"/>
      <c r="E338" s="145"/>
      <c r="F338" s="145"/>
      <c r="G338" s="145"/>
    </row>
    <row r="339" spans="1:7" ht="12.75" customHeight="1" x14ac:dyDescent="0.25">
      <c r="A339" s="166"/>
      <c r="B339" s="145"/>
      <c r="C339" s="145"/>
      <c r="D339" s="145"/>
      <c r="E339" s="145"/>
      <c r="F339" s="145"/>
      <c r="G339" s="145"/>
    </row>
    <row r="340" spans="1:7" ht="12.75" customHeight="1" x14ac:dyDescent="0.25">
      <c r="A340" s="166"/>
      <c r="B340" s="145"/>
      <c r="C340" s="145"/>
      <c r="D340" s="145"/>
      <c r="E340" s="145"/>
      <c r="F340" s="145"/>
      <c r="G340" s="145"/>
    </row>
    <row r="341" spans="1:7" ht="12.75" customHeight="1" x14ac:dyDescent="0.25">
      <c r="A341" s="166"/>
      <c r="B341" s="145"/>
      <c r="C341" s="145"/>
      <c r="D341" s="145"/>
      <c r="E341" s="145"/>
      <c r="F341" s="145"/>
      <c r="G341" s="145"/>
    </row>
    <row r="342" spans="1:7" ht="12.75" customHeight="1" x14ac:dyDescent="0.25">
      <c r="A342" s="166"/>
      <c r="B342" s="145"/>
      <c r="C342" s="145"/>
      <c r="D342" s="145"/>
      <c r="E342" s="145"/>
      <c r="F342" s="145"/>
      <c r="G342" s="145"/>
    </row>
    <row r="343" spans="1:7" ht="12.75" customHeight="1" x14ac:dyDescent="0.25">
      <c r="A343" s="166"/>
      <c r="B343" s="145"/>
      <c r="C343" s="145"/>
      <c r="D343" s="145"/>
      <c r="E343" s="145"/>
      <c r="F343" s="145"/>
      <c r="G343" s="145"/>
    </row>
    <row r="344" spans="1:7" ht="12.75" customHeight="1" x14ac:dyDescent="0.25">
      <c r="A344" s="166"/>
      <c r="B344" s="145"/>
      <c r="C344" s="145"/>
      <c r="D344" s="145"/>
      <c r="E344" s="145"/>
      <c r="F344" s="145"/>
      <c r="G344" s="145"/>
    </row>
    <row r="345" spans="1:7" ht="12.75" customHeight="1" x14ac:dyDescent="0.25">
      <c r="A345" s="166"/>
      <c r="B345" s="145"/>
      <c r="C345" s="145"/>
      <c r="D345" s="145"/>
      <c r="E345" s="145"/>
      <c r="F345" s="145"/>
      <c r="G345" s="145"/>
    </row>
    <row r="346" spans="1:7" ht="12.75" customHeight="1" x14ac:dyDescent="0.25">
      <c r="A346" s="166"/>
      <c r="B346" s="145"/>
      <c r="C346" s="145"/>
      <c r="D346" s="145"/>
      <c r="E346" s="145"/>
      <c r="F346" s="145"/>
      <c r="G346" s="145"/>
    </row>
    <row r="347" spans="1:7" ht="12.75" customHeight="1" x14ac:dyDescent="0.25">
      <c r="A347" s="166"/>
      <c r="B347" s="145"/>
      <c r="C347" s="145"/>
      <c r="D347" s="145"/>
      <c r="E347" s="145"/>
      <c r="F347" s="145"/>
      <c r="G347" s="145"/>
    </row>
    <row r="348" spans="1:7" ht="12.75" customHeight="1" x14ac:dyDescent="0.25">
      <c r="A348" s="166"/>
      <c r="B348" s="145"/>
      <c r="C348" s="145"/>
      <c r="D348" s="145"/>
      <c r="E348" s="145"/>
      <c r="F348" s="145"/>
      <c r="G348" s="145"/>
    </row>
    <row r="349" spans="1:7" ht="12.75" customHeight="1" x14ac:dyDescent="0.25">
      <c r="A349" s="166"/>
      <c r="B349" s="145"/>
      <c r="C349" s="145"/>
      <c r="D349" s="145"/>
      <c r="E349" s="145"/>
      <c r="F349" s="145"/>
      <c r="G349" s="145"/>
    </row>
    <row r="350" spans="1:7" ht="12.75" customHeight="1" x14ac:dyDescent="0.25">
      <c r="A350" s="166"/>
      <c r="B350" s="145"/>
      <c r="C350" s="145"/>
      <c r="D350" s="145"/>
      <c r="E350" s="145"/>
      <c r="F350" s="145"/>
      <c r="G350" s="145"/>
    </row>
    <row r="351" spans="1:7" ht="12.75" customHeight="1" x14ac:dyDescent="0.25">
      <c r="A351" s="166"/>
      <c r="B351" s="145"/>
      <c r="C351" s="145"/>
      <c r="D351" s="145"/>
      <c r="E351" s="145"/>
      <c r="F351" s="145"/>
      <c r="G351" s="145"/>
    </row>
    <row r="352" spans="1:7" ht="12.75" customHeight="1" x14ac:dyDescent="0.25">
      <c r="A352" s="166"/>
      <c r="B352" s="145"/>
      <c r="C352" s="145"/>
      <c r="D352" s="145"/>
      <c r="E352" s="145"/>
      <c r="F352" s="145"/>
      <c r="G352" s="145"/>
    </row>
    <row r="353" spans="1:7" ht="12.75" customHeight="1" x14ac:dyDescent="0.25">
      <c r="A353" s="166"/>
      <c r="B353" s="145"/>
      <c r="C353" s="145"/>
      <c r="D353" s="145"/>
      <c r="E353" s="145"/>
      <c r="F353" s="145"/>
      <c r="G353" s="145"/>
    </row>
    <row r="354" spans="1:7" ht="12.75" customHeight="1" x14ac:dyDescent="0.25">
      <c r="A354" s="166"/>
      <c r="B354" s="145"/>
      <c r="C354" s="145"/>
      <c r="D354" s="145"/>
      <c r="E354" s="145"/>
      <c r="F354" s="145"/>
      <c r="G354" s="145"/>
    </row>
    <row r="355" spans="1:7" ht="12.75" customHeight="1" x14ac:dyDescent="0.25">
      <c r="A355" s="166"/>
      <c r="B355" s="145"/>
      <c r="C355" s="145"/>
      <c r="D355" s="145"/>
      <c r="E355" s="145"/>
      <c r="F355" s="145"/>
      <c r="G355" s="145"/>
    </row>
    <row r="356" spans="1:7" ht="12.75" customHeight="1" x14ac:dyDescent="0.25">
      <c r="A356" s="166"/>
      <c r="B356" s="145"/>
      <c r="C356" s="145"/>
      <c r="D356" s="145"/>
      <c r="E356" s="145"/>
      <c r="F356" s="145"/>
      <c r="G356" s="145"/>
    </row>
    <row r="357" spans="1:7" ht="12.75" customHeight="1" x14ac:dyDescent="0.25">
      <c r="A357" s="166"/>
      <c r="B357" s="145"/>
      <c r="C357" s="145"/>
      <c r="D357" s="145"/>
      <c r="E357" s="145"/>
      <c r="F357" s="145"/>
      <c r="G357" s="145"/>
    </row>
    <row r="358" spans="1:7" ht="12.75" customHeight="1" x14ac:dyDescent="0.25">
      <c r="A358" s="166"/>
      <c r="B358" s="145"/>
      <c r="C358" s="145"/>
      <c r="D358" s="145"/>
      <c r="E358" s="145"/>
      <c r="F358" s="145"/>
      <c r="G358" s="145"/>
    </row>
    <row r="359" spans="1:7" ht="12.75" customHeight="1" x14ac:dyDescent="0.25">
      <c r="A359" s="166"/>
      <c r="B359" s="145"/>
      <c r="C359" s="145"/>
      <c r="D359" s="145"/>
      <c r="E359" s="145"/>
      <c r="F359" s="145"/>
      <c r="G359" s="145"/>
    </row>
    <row r="360" spans="1:7" ht="12.75" customHeight="1" x14ac:dyDescent="0.25">
      <c r="A360" s="166"/>
      <c r="B360" s="145"/>
      <c r="C360" s="145"/>
      <c r="D360" s="145"/>
      <c r="E360" s="145"/>
      <c r="F360" s="145"/>
      <c r="G360" s="145"/>
    </row>
    <row r="361" spans="1:7" ht="12.75" customHeight="1" x14ac:dyDescent="0.25">
      <c r="A361" s="166"/>
      <c r="B361" s="145"/>
      <c r="C361" s="145"/>
      <c r="D361" s="145"/>
      <c r="E361" s="145"/>
      <c r="F361" s="145"/>
      <c r="G361" s="145"/>
    </row>
    <row r="362" spans="1:7" ht="12.75" customHeight="1" x14ac:dyDescent="0.25">
      <c r="A362" s="166"/>
      <c r="B362" s="145"/>
      <c r="C362" s="145"/>
      <c r="D362" s="145"/>
      <c r="E362" s="145"/>
      <c r="F362" s="145"/>
      <c r="G362" s="145"/>
    </row>
    <row r="363" spans="1:7" ht="12.75" customHeight="1" x14ac:dyDescent="0.25">
      <c r="A363" s="166"/>
      <c r="B363" s="145"/>
      <c r="C363" s="145"/>
      <c r="D363" s="145"/>
      <c r="E363" s="145"/>
      <c r="F363" s="145"/>
      <c r="G363" s="145"/>
    </row>
    <row r="364" spans="1:7" ht="12.75" customHeight="1" x14ac:dyDescent="0.25">
      <c r="A364" s="166"/>
      <c r="B364" s="145"/>
      <c r="C364" s="145"/>
      <c r="D364" s="145"/>
      <c r="E364" s="145"/>
      <c r="F364" s="145"/>
      <c r="G364" s="145"/>
    </row>
    <row r="365" spans="1:7" ht="12.75" customHeight="1" x14ac:dyDescent="0.25">
      <c r="A365" s="166"/>
      <c r="B365" s="145"/>
      <c r="C365" s="145"/>
      <c r="D365" s="145"/>
      <c r="E365" s="145"/>
      <c r="F365" s="145"/>
      <c r="G365" s="145"/>
    </row>
    <row r="366" spans="1:7" ht="12.75" customHeight="1" x14ac:dyDescent="0.25">
      <c r="A366" s="166"/>
      <c r="B366" s="145"/>
      <c r="C366" s="145"/>
      <c r="D366" s="145"/>
      <c r="E366" s="145"/>
      <c r="F366" s="145"/>
      <c r="G366" s="145"/>
    </row>
    <row r="367" spans="1:7" ht="12.75" customHeight="1" x14ac:dyDescent="0.25">
      <c r="A367" s="166"/>
      <c r="B367" s="145"/>
      <c r="C367" s="145"/>
      <c r="D367" s="145"/>
      <c r="E367" s="145"/>
      <c r="F367" s="145"/>
      <c r="G367" s="145"/>
    </row>
    <row r="368" spans="1:7" ht="12.75" customHeight="1" x14ac:dyDescent="0.25">
      <c r="A368" s="166"/>
      <c r="B368" s="145"/>
      <c r="C368" s="145"/>
      <c r="D368" s="145"/>
      <c r="E368" s="145"/>
      <c r="F368" s="145"/>
      <c r="G368" s="145"/>
    </row>
    <row r="369" spans="1:7" ht="12.75" customHeight="1" x14ac:dyDescent="0.25">
      <c r="A369" s="166"/>
      <c r="B369" s="145"/>
      <c r="C369" s="145"/>
      <c r="D369" s="145"/>
      <c r="E369" s="145"/>
      <c r="F369" s="145"/>
      <c r="G369" s="145"/>
    </row>
    <row r="370" spans="1:7" ht="12.75" customHeight="1" x14ac:dyDescent="0.25">
      <c r="A370" s="166"/>
      <c r="B370" s="145"/>
      <c r="C370" s="145"/>
      <c r="D370" s="145"/>
      <c r="E370" s="145"/>
      <c r="F370" s="145"/>
      <c r="G370" s="145"/>
    </row>
    <row r="371" spans="1:7" ht="12.75" customHeight="1" x14ac:dyDescent="0.25">
      <c r="A371" s="166"/>
      <c r="B371" s="145"/>
      <c r="C371" s="145"/>
      <c r="D371" s="145"/>
      <c r="E371" s="145"/>
      <c r="F371" s="145"/>
      <c r="G371" s="145"/>
    </row>
    <row r="372" spans="1:7" ht="12.75" customHeight="1" x14ac:dyDescent="0.25">
      <c r="A372" s="166"/>
      <c r="B372" s="145"/>
      <c r="C372" s="145"/>
      <c r="D372" s="145"/>
      <c r="E372" s="145"/>
      <c r="F372" s="145"/>
      <c r="G372" s="145"/>
    </row>
    <row r="373" spans="1:7" ht="12.75" customHeight="1" x14ac:dyDescent="0.25">
      <c r="A373" s="166"/>
      <c r="B373" s="145"/>
      <c r="C373" s="145"/>
      <c r="D373" s="145"/>
      <c r="E373" s="145"/>
      <c r="F373" s="145"/>
      <c r="G373" s="145"/>
    </row>
    <row r="374" spans="1:7" ht="12.75" customHeight="1" x14ac:dyDescent="0.25">
      <c r="A374" s="166"/>
      <c r="B374" s="145"/>
      <c r="C374" s="145"/>
      <c r="D374" s="145"/>
      <c r="E374" s="145"/>
      <c r="F374" s="145"/>
      <c r="G374" s="145"/>
    </row>
    <row r="375" spans="1:7" ht="12.75" customHeight="1" x14ac:dyDescent="0.25">
      <c r="A375" s="166"/>
      <c r="B375" s="145"/>
      <c r="C375" s="145"/>
      <c r="D375" s="145"/>
      <c r="E375" s="145"/>
      <c r="F375" s="145"/>
      <c r="G375" s="145"/>
    </row>
    <row r="376" spans="1:7" ht="12.75" customHeight="1" x14ac:dyDescent="0.25">
      <c r="A376" s="166"/>
      <c r="B376" s="145"/>
      <c r="C376" s="145"/>
      <c r="D376" s="145"/>
      <c r="E376" s="145"/>
      <c r="F376" s="145"/>
      <c r="G376" s="145"/>
    </row>
    <row r="377" spans="1:7" ht="12.75" customHeight="1" x14ac:dyDescent="0.25">
      <c r="A377" s="166"/>
      <c r="B377" s="145"/>
      <c r="C377" s="145"/>
      <c r="D377" s="145"/>
      <c r="E377" s="145"/>
      <c r="F377" s="145"/>
      <c r="G377" s="145"/>
    </row>
    <row r="378" spans="1:7" ht="12.75" customHeight="1" x14ac:dyDescent="0.25">
      <c r="A378" s="166"/>
      <c r="B378" s="145"/>
      <c r="C378" s="145"/>
      <c r="D378" s="145"/>
      <c r="E378" s="145"/>
      <c r="F378" s="145"/>
      <c r="G378" s="145"/>
    </row>
    <row r="379" spans="1:7" ht="12.75" customHeight="1" x14ac:dyDescent="0.25">
      <c r="A379" s="166"/>
      <c r="B379" s="145"/>
      <c r="C379" s="145"/>
      <c r="D379" s="145"/>
      <c r="E379" s="145"/>
      <c r="F379" s="145"/>
      <c r="G379" s="145"/>
    </row>
    <row r="380" spans="1:7" ht="12.75" customHeight="1" x14ac:dyDescent="0.25">
      <c r="A380" s="166"/>
      <c r="B380" s="145"/>
      <c r="C380" s="145"/>
      <c r="D380" s="145"/>
      <c r="E380" s="145"/>
      <c r="F380" s="145"/>
      <c r="G380" s="145"/>
    </row>
    <row r="381" spans="1:7" ht="12.75" customHeight="1" x14ac:dyDescent="0.25">
      <c r="A381" s="166"/>
      <c r="B381" s="145"/>
      <c r="C381" s="145"/>
      <c r="D381" s="145"/>
      <c r="E381" s="145"/>
      <c r="F381" s="145"/>
      <c r="G381" s="145"/>
    </row>
    <row r="382" spans="1:7" ht="12.75" customHeight="1" x14ac:dyDescent="0.25">
      <c r="A382" s="166"/>
      <c r="B382" s="145"/>
      <c r="C382" s="145"/>
      <c r="D382" s="145"/>
      <c r="E382" s="145"/>
      <c r="F382" s="145"/>
      <c r="G382" s="145"/>
    </row>
    <row r="383" spans="1:7" ht="12.75" customHeight="1" x14ac:dyDescent="0.25">
      <c r="A383" s="166"/>
      <c r="B383" s="145"/>
      <c r="C383" s="145"/>
      <c r="D383" s="145"/>
      <c r="E383" s="145"/>
      <c r="F383" s="145"/>
      <c r="G383" s="145"/>
    </row>
    <row r="384" spans="1:7" ht="12.75" customHeight="1" x14ac:dyDescent="0.25">
      <c r="A384" s="166"/>
      <c r="B384" s="145"/>
      <c r="C384" s="145"/>
      <c r="D384" s="145"/>
      <c r="E384" s="145"/>
      <c r="F384" s="145"/>
      <c r="G384" s="145"/>
    </row>
    <row r="385" spans="1:7" ht="12.75" customHeight="1" x14ac:dyDescent="0.25">
      <c r="A385" s="166"/>
      <c r="B385" s="145"/>
      <c r="C385" s="145"/>
      <c r="D385" s="145"/>
      <c r="E385" s="145"/>
      <c r="F385" s="145"/>
      <c r="G385" s="145"/>
    </row>
    <row r="386" spans="1:7" ht="12.75" customHeight="1" x14ac:dyDescent="0.25">
      <c r="A386" s="166"/>
      <c r="B386" s="145"/>
      <c r="C386" s="145"/>
      <c r="D386" s="145"/>
      <c r="E386" s="145"/>
      <c r="F386" s="145"/>
      <c r="G386" s="145"/>
    </row>
    <row r="387" spans="1:7" ht="12.75" customHeight="1" x14ac:dyDescent="0.25">
      <c r="A387" s="166"/>
      <c r="B387" s="145"/>
      <c r="C387" s="145"/>
      <c r="D387" s="145"/>
      <c r="E387" s="145"/>
      <c r="F387" s="145"/>
      <c r="G387" s="145"/>
    </row>
    <row r="388" spans="1:7" ht="12.75" customHeight="1" x14ac:dyDescent="0.25">
      <c r="A388" s="166"/>
      <c r="B388" s="145"/>
      <c r="C388" s="145"/>
      <c r="D388" s="145"/>
      <c r="E388" s="145"/>
      <c r="F388" s="145"/>
      <c r="G388" s="145"/>
    </row>
    <row r="389" spans="1:7" ht="12.75" customHeight="1" x14ac:dyDescent="0.25">
      <c r="A389" s="166"/>
      <c r="B389" s="145"/>
      <c r="C389" s="145"/>
      <c r="D389" s="145"/>
      <c r="E389" s="145"/>
      <c r="F389" s="145"/>
      <c r="G389" s="145"/>
    </row>
    <row r="390" spans="1:7" ht="12.75" customHeight="1" x14ac:dyDescent="0.25">
      <c r="A390" s="166"/>
      <c r="B390" s="145"/>
      <c r="C390" s="145"/>
      <c r="D390" s="145"/>
      <c r="E390" s="145"/>
      <c r="F390" s="145"/>
      <c r="G390" s="145"/>
    </row>
    <row r="391" spans="1:7" ht="12.75" customHeight="1" x14ac:dyDescent="0.25">
      <c r="A391" s="166"/>
      <c r="B391" s="145"/>
      <c r="C391" s="145"/>
      <c r="D391" s="145"/>
      <c r="E391" s="145"/>
      <c r="F391" s="145"/>
      <c r="G391" s="145"/>
    </row>
    <row r="392" spans="1:7" ht="12.75" customHeight="1" x14ac:dyDescent="0.25">
      <c r="A392" s="166"/>
      <c r="B392" s="145"/>
      <c r="C392" s="145"/>
      <c r="D392" s="145"/>
      <c r="E392" s="145"/>
      <c r="F392" s="145"/>
      <c r="G392" s="145"/>
    </row>
    <row r="393" spans="1:7" ht="12.75" customHeight="1" x14ac:dyDescent="0.25">
      <c r="A393" s="166"/>
      <c r="B393" s="145"/>
      <c r="C393" s="145"/>
      <c r="D393" s="145"/>
      <c r="E393" s="145"/>
      <c r="F393" s="145"/>
      <c r="G393" s="145"/>
    </row>
    <row r="394" spans="1:7" ht="12.75" customHeight="1" x14ac:dyDescent="0.25">
      <c r="A394" s="166"/>
      <c r="B394" s="145"/>
      <c r="C394" s="145"/>
      <c r="D394" s="145"/>
      <c r="E394" s="145"/>
      <c r="F394" s="145"/>
      <c r="G394" s="145"/>
    </row>
    <row r="395" spans="1:7" ht="12.75" customHeight="1" x14ac:dyDescent="0.25">
      <c r="A395" s="166"/>
      <c r="B395" s="145"/>
      <c r="C395" s="145"/>
      <c r="D395" s="145"/>
      <c r="E395" s="145"/>
      <c r="F395" s="145"/>
      <c r="G395" s="145"/>
    </row>
    <row r="396" spans="1:7" ht="12.75" customHeight="1" x14ac:dyDescent="0.25">
      <c r="A396" s="166"/>
      <c r="B396" s="145"/>
      <c r="C396" s="145"/>
      <c r="D396" s="145"/>
      <c r="E396" s="145"/>
      <c r="F396" s="145"/>
      <c r="G396" s="145"/>
    </row>
    <row r="397" spans="1:7" ht="12.75" customHeight="1" x14ac:dyDescent="0.25">
      <c r="A397" s="166"/>
      <c r="B397" s="145"/>
      <c r="C397" s="145"/>
      <c r="D397" s="145"/>
      <c r="E397" s="145"/>
      <c r="F397" s="145"/>
      <c r="G397" s="145"/>
    </row>
    <row r="398" spans="1:7" ht="12.75" customHeight="1" x14ac:dyDescent="0.25">
      <c r="A398" s="166"/>
      <c r="B398" s="145"/>
      <c r="C398" s="145"/>
      <c r="D398" s="145"/>
      <c r="E398" s="145"/>
      <c r="F398" s="145"/>
      <c r="G398" s="145"/>
    </row>
    <row r="399" spans="1:7" ht="12.75" customHeight="1" x14ac:dyDescent="0.25">
      <c r="A399" s="166"/>
      <c r="B399" s="145"/>
      <c r="C399" s="145"/>
      <c r="D399" s="145"/>
      <c r="E399" s="145"/>
      <c r="F399" s="145"/>
      <c r="G399" s="145"/>
    </row>
    <row r="400" spans="1:7" ht="12.75" customHeight="1" x14ac:dyDescent="0.25">
      <c r="A400" s="166"/>
      <c r="B400" s="145"/>
      <c r="C400" s="145"/>
      <c r="D400" s="145"/>
      <c r="E400" s="145"/>
      <c r="F400" s="145"/>
      <c r="G400" s="145"/>
    </row>
    <row r="401" spans="1:7" ht="12.75" customHeight="1" x14ac:dyDescent="0.25">
      <c r="A401" s="166"/>
      <c r="B401" s="145"/>
      <c r="C401" s="145"/>
      <c r="D401" s="145"/>
      <c r="E401" s="145"/>
      <c r="F401" s="145"/>
      <c r="G401" s="145"/>
    </row>
    <row r="402" spans="1:7" ht="12.75" customHeight="1" x14ac:dyDescent="0.25">
      <c r="A402" s="166"/>
      <c r="B402" s="145"/>
      <c r="C402" s="145"/>
      <c r="D402" s="145"/>
      <c r="E402" s="145"/>
      <c r="F402" s="145"/>
      <c r="G402" s="145"/>
    </row>
    <row r="403" spans="1:7" ht="12.75" customHeight="1" x14ac:dyDescent="0.25">
      <c r="A403" s="166"/>
      <c r="B403" s="145"/>
      <c r="C403" s="145"/>
      <c r="D403" s="145"/>
      <c r="E403" s="145"/>
      <c r="F403" s="145"/>
      <c r="G403" s="145"/>
    </row>
    <row r="404" spans="1:7" ht="12.75" customHeight="1" x14ac:dyDescent="0.25">
      <c r="A404" s="166"/>
      <c r="B404" s="145"/>
      <c r="C404" s="145"/>
      <c r="D404" s="145"/>
      <c r="E404" s="145"/>
      <c r="F404" s="145"/>
      <c r="G404" s="145"/>
    </row>
    <row r="405" spans="1:7" ht="12.75" customHeight="1" x14ac:dyDescent="0.25">
      <c r="A405" s="166"/>
      <c r="B405" s="145"/>
      <c r="C405" s="145"/>
      <c r="D405" s="145"/>
      <c r="E405" s="145"/>
      <c r="F405" s="145"/>
      <c r="G405" s="145"/>
    </row>
    <row r="406" spans="1:7" ht="12.75" customHeight="1" x14ac:dyDescent="0.25">
      <c r="A406" s="166"/>
      <c r="B406" s="145"/>
      <c r="C406" s="145"/>
      <c r="D406" s="145"/>
      <c r="E406" s="145"/>
      <c r="F406" s="145"/>
      <c r="G406" s="145"/>
    </row>
    <row r="407" spans="1:7" ht="12.75" customHeight="1" x14ac:dyDescent="0.25">
      <c r="A407" s="166"/>
      <c r="B407" s="145"/>
      <c r="C407" s="145"/>
      <c r="D407" s="145"/>
      <c r="E407" s="145"/>
      <c r="F407" s="145"/>
      <c r="G407" s="145"/>
    </row>
    <row r="408" spans="1:7" ht="12.75" customHeight="1" x14ac:dyDescent="0.25">
      <c r="A408" s="166"/>
      <c r="B408" s="145"/>
      <c r="C408" s="145"/>
      <c r="D408" s="145"/>
      <c r="E408" s="145"/>
      <c r="F408" s="145"/>
      <c r="G408" s="145"/>
    </row>
    <row r="409" spans="1:7" ht="12.75" customHeight="1" x14ac:dyDescent="0.25">
      <c r="A409" s="166"/>
      <c r="B409" s="145"/>
      <c r="C409" s="145"/>
      <c r="D409" s="145"/>
      <c r="E409" s="145"/>
      <c r="F409" s="145"/>
      <c r="G409" s="145"/>
    </row>
    <row r="410" spans="1:7" ht="12.75" customHeight="1" x14ac:dyDescent="0.25">
      <c r="A410" s="166"/>
      <c r="B410" s="145"/>
      <c r="C410" s="145"/>
      <c r="D410" s="145"/>
      <c r="E410" s="145"/>
      <c r="F410" s="145"/>
      <c r="G410" s="145"/>
    </row>
    <row r="411" spans="1:7" ht="12.75" customHeight="1" x14ac:dyDescent="0.25">
      <c r="A411" s="166"/>
      <c r="B411" s="145"/>
      <c r="C411" s="145"/>
      <c r="D411" s="145"/>
      <c r="E411" s="145"/>
      <c r="F411" s="145"/>
      <c r="G411" s="145"/>
    </row>
    <row r="412" spans="1:7" ht="12.75" customHeight="1" x14ac:dyDescent="0.25">
      <c r="A412" s="166"/>
      <c r="B412" s="145"/>
      <c r="C412" s="145"/>
      <c r="D412" s="145"/>
      <c r="E412" s="145"/>
      <c r="F412" s="145"/>
      <c r="G412" s="145"/>
    </row>
    <row r="413" spans="1:7" ht="12.75" customHeight="1" x14ac:dyDescent="0.25">
      <c r="A413" s="166"/>
      <c r="B413" s="145"/>
      <c r="C413" s="145"/>
      <c r="D413" s="145"/>
      <c r="E413" s="145"/>
      <c r="F413" s="145"/>
      <c r="G413" s="145"/>
    </row>
    <row r="414" spans="1:7" ht="12.75" customHeight="1" x14ac:dyDescent="0.25">
      <c r="A414" s="166"/>
      <c r="B414" s="145"/>
      <c r="C414" s="145"/>
      <c r="D414" s="145"/>
      <c r="E414" s="145"/>
      <c r="F414" s="145"/>
      <c r="G414" s="145"/>
    </row>
    <row r="415" spans="1:7" ht="12.75" customHeight="1" x14ac:dyDescent="0.25">
      <c r="A415" s="166"/>
      <c r="B415" s="145"/>
      <c r="C415" s="145"/>
      <c r="D415" s="145"/>
      <c r="E415" s="145"/>
      <c r="F415" s="145"/>
      <c r="G415" s="145"/>
    </row>
    <row r="416" spans="1:7" ht="12.75" customHeight="1" x14ac:dyDescent="0.25">
      <c r="A416" s="166"/>
      <c r="B416" s="145"/>
      <c r="C416" s="145"/>
      <c r="D416" s="145"/>
      <c r="E416" s="145"/>
      <c r="F416" s="145"/>
      <c r="G416" s="145"/>
    </row>
    <row r="417" spans="1:7" ht="12.75" customHeight="1" x14ac:dyDescent="0.25">
      <c r="A417" s="166"/>
      <c r="B417" s="145"/>
      <c r="C417" s="145"/>
      <c r="D417" s="145"/>
      <c r="E417" s="145"/>
      <c r="F417" s="145"/>
      <c r="G417" s="145"/>
    </row>
    <row r="418" spans="1:7" ht="12.75" customHeight="1" x14ac:dyDescent="0.25">
      <c r="A418" s="166"/>
      <c r="B418" s="145"/>
      <c r="C418" s="145"/>
      <c r="D418" s="145"/>
      <c r="E418" s="145"/>
      <c r="F418" s="145"/>
      <c r="G418" s="145"/>
    </row>
    <row r="419" spans="1:7" ht="12.75" customHeight="1" x14ac:dyDescent="0.25">
      <c r="A419" s="166"/>
      <c r="B419" s="145"/>
      <c r="C419" s="145"/>
      <c r="D419" s="145"/>
      <c r="E419" s="145"/>
      <c r="F419" s="145"/>
      <c r="G419" s="145"/>
    </row>
    <row r="420" spans="1:7" ht="12.75" customHeight="1" x14ac:dyDescent="0.25">
      <c r="A420" s="166"/>
      <c r="B420" s="145"/>
      <c r="C420" s="145"/>
      <c r="D420" s="145"/>
      <c r="E420" s="145"/>
      <c r="F420" s="145"/>
      <c r="G420" s="145"/>
    </row>
    <row r="421" spans="1:7" ht="12.75" customHeight="1" x14ac:dyDescent="0.25">
      <c r="A421" s="166"/>
      <c r="B421" s="145"/>
      <c r="C421" s="145"/>
      <c r="D421" s="145"/>
      <c r="E421" s="145"/>
      <c r="F421" s="145"/>
      <c r="G421" s="145"/>
    </row>
    <row r="422" spans="1:7" ht="12.75" customHeight="1" x14ac:dyDescent="0.25">
      <c r="A422" s="166"/>
      <c r="B422" s="145"/>
      <c r="C422" s="145"/>
      <c r="D422" s="145"/>
      <c r="E422" s="145"/>
      <c r="F422" s="145"/>
      <c r="G422" s="145"/>
    </row>
    <row r="423" spans="1:7" ht="12.75" customHeight="1" x14ac:dyDescent="0.25">
      <c r="A423" s="166"/>
      <c r="B423" s="145"/>
      <c r="C423" s="145"/>
      <c r="D423" s="145"/>
      <c r="E423" s="145"/>
      <c r="F423" s="145"/>
      <c r="G423" s="145"/>
    </row>
    <row r="424" spans="1:7" ht="12.75" customHeight="1" x14ac:dyDescent="0.25">
      <c r="A424" s="166"/>
      <c r="B424" s="145"/>
      <c r="C424" s="145"/>
      <c r="D424" s="145"/>
      <c r="E424" s="145"/>
      <c r="F424" s="145"/>
      <c r="G424" s="145"/>
    </row>
    <row r="425" spans="1:7" ht="12.75" customHeight="1" x14ac:dyDescent="0.25">
      <c r="A425" s="166"/>
      <c r="B425" s="145"/>
      <c r="C425" s="145"/>
      <c r="D425" s="145"/>
      <c r="E425" s="145"/>
      <c r="F425" s="145"/>
      <c r="G425" s="145"/>
    </row>
    <row r="426" spans="1:7" ht="12.75" customHeight="1" x14ac:dyDescent="0.25">
      <c r="A426" s="166"/>
      <c r="B426" s="145"/>
      <c r="C426" s="145"/>
      <c r="D426" s="145"/>
      <c r="E426" s="145"/>
      <c r="F426" s="145"/>
      <c r="G426" s="145"/>
    </row>
    <row r="427" spans="1:7" ht="12.75" customHeight="1" x14ac:dyDescent="0.25">
      <c r="A427" s="166"/>
      <c r="B427" s="145"/>
      <c r="C427" s="145"/>
      <c r="D427" s="145"/>
      <c r="E427" s="145"/>
      <c r="F427" s="145"/>
      <c r="G427" s="145"/>
    </row>
    <row r="428" spans="1:7" ht="12.75" customHeight="1" x14ac:dyDescent="0.25">
      <c r="A428" s="166"/>
      <c r="B428" s="145"/>
      <c r="C428" s="145"/>
      <c r="D428" s="145"/>
      <c r="E428" s="145"/>
      <c r="F428" s="145"/>
      <c r="G428" s="145"/>
    </row>
    <row r="429" spans="1:7" ht="12.75" customHeight="1" x14ac:dyDescent="0.25">
      <c r="A429" s="166"/>
      <c r="B429" s="145"/>
      <c r="C429" s="145"/>
      <c r="D429" s="145"/>
      <c r="E429" s="145"/>
      <c r="F429" s="145"/>
      <c r="G429" s="145"/>
    </row>
    <row r="430" spans="1:7" ht="12.75" customHeight="1" x14ac:dyDescent="0.25">
      <c r="A430" s="166"/>
      <c r="B430" s="145"/>
      <c r="C430" s="145"/>
      <c r="D430" s="145"/>
      <c r="E430" s="145"/>
      <c r="F430" s="145"/>
      <c r="G430" s="145"/>
    </row>
    <row r="431" spans="1:7" ht="12.75" customHeight="1" x14ac:dyDescent="0.25">
      <c r="A431" s="166"/>
      <c r="B431" s="145"/>
      <c r="C431" s="145"/>
      <c r="D431" s="145"/>
      <c r="E431" s="145"/>
      <c r="F431" s="145"/>
      <c r="G431" s="145"/>
    </row>
    <row r="432" spans="1:7" ht="12.75" customHeight="1" x14ac:dyDescent="0.25">
      <c r="A432" s="166"/>
      <c r="B432" s="145"/>
      <c r="C432" s="145"/>
      <c r="D432" s="145"/>
      <c r="E432" s="145"/>
      <c r="F432" s="145"/>
      <c r="G432" s="145"/>
    </row>
    <row r="433" spans="1:7" ht="12.75" customHeight="1" x14ac:dyDescent="0.25">
      <c r="A433" s="166"/>
      <c r="B433" s="145"/>
      <c r="C433" s="145"/>
      <c r="D433" s="145"/>
      <c r="E433" s="145"/>
      <c r="F433" s="145"/>
      <c r="G433" s="145"/>
    </row>
    <row r="434" spans="1:7" ht="12.75" customHeight="1" x14ac:dyDescent="0.25">
      <c r="A434" s="166"/>
      <c r="B434" s="145"/>
      <c r="C434" s="145"/>
      <c r="D434" s="145"/>
      <c r="E434" s="145"/>
      <c r="F434" s="145"/>
      <c r="G434" s="145"/>
    </row>
    <row r="435" spans="1:7" ht="12.75" customHeight="1" x14ac:dyDescent="0.25">
      <c r="A435" s="166"/>
      <c r="B435" s="145"/>
      <c r="C435" s="145"/>
      <c r="D435" s="145"/>
      <c r="E435" s="145"/>
      <c r="F435" s="145"/>
      <c r="G435" s="145"/>
    </row>
    <row r="436" spans="1:7" ht="12.75" customHeight="1" x14ac:dyDescent="0.25">
      <c r="A436" s="166"/>
      <c r="B436" s="145"/>
      <c r="C436" s="145"/>
      <c r="D436" s="145"/>
      <c r="E436" s="145"/>
      <c r="F436" s="145"/>
      <c r="G436" s="145"/>
    </row>
    <row r="437" spans="1:7" ht="12.75" customHeight="1" x14ac:dyDescent="0.25">
      <c r="A437" s="166"/>
      <c r="B437" s="145"/>
      <c r="C437" s="145"/>
      <c r="D437" s="145"/>
      <c r="E437" s="145"/>
      <c r="F437" s="145"/>
      <c r="G437" s="145"/>
    </row>
    <row r="438" spans="1:7" ht="12.75" customHeight="1" x14ac:dyDescent="0.25">
      <c r="A438" s="166"/>
      <c r="B438" s="145"/>
      <c r="C438" s="145"/>
      <c r="D438" s="145"/>
      <c r="E438" s="145"/>
      <c r="F438" s="145"/>
      <c r="G438" s="145"/>
    </row>
    <row r="439" spans="1:7" ht="12.75" customHeight="1" x14ac:dyDescent="0.25">
      <c r="A439" s="166"/>
      <c r="B439" s="145"/>
      <c r="C439" s="145"/>
      <c r="D439" s="145"/>
      <c r="E439" s="145"/>
      <c r="F439" s="145"/>
      <c r="G439" s="145"/>
    </row>
    <row r="440" spans="1:7" ht="12.75" customHeight="1" x14ac:dyDescent="0.25">
      <c r="A440" s="166"/>
      <c r="B440" s="145"/>
      <c r="C440" s="145"/>
      <c r="D440" s="145"/>
      <c r="E440" s="145"/>
      <c r="F440" s="145"/>
      <c r="G440" s="145"/>
    </row>
    <row r="441" spans="1:7" ht="12.75" customHeight="1" x14ac:dyDescent="0.25">
      <c r="A441" s="166"/>
      <c r="B441" s="145"/>
      <c r="C441" s="145"/>
      <c r="D441" s="145"/>
      <c r="E441" s="145"/>
      <c r="F441" s="145"/>
      <c r="G441" s="145"/>
    </row>
    <row r="442" spans="1:7" ht="12.75" customHeight="1" x14ac:dyDescent="0.25">
      <c r="A442" s="166"/>
      <c r="B442" s="145"/>
      <c r="C442" s="145"/>
      <c r="D442" s="145"/>
      <c r="E442" s="145"/>
      <c r="F442" s="145"/>
      <c r="G442" s="145"/>
    </row>
    <row r="443" spans="1:7" ht="12.75" customHeight="1" x14ac:dyDescent="0.25">
      <c r="A443" s="166"/>
      <c r="B443" s="145"/>
      <c r="C443" s="145"/>
      <c r="D443" s="145"/>
      <c r="E443" s="145"/>
      <c r="F443" s="145"/>
      <c r="G443" s="145"/>
    </row>
    <row r="444" spans="1:7" ht="12.75" customHeight="1" x14ac:dyDescent="0.25">
      <c r="A444" s="166"/>
      <c r="B444" s="145"/>
      <c r="C444" s="145"/>
      <c r="D444" s="145"/>
      <c r="E444" s="145"/>
      <c r="F444" s="145"/>
      <c r="G444" s="145"/>
    </row>
    <row r="445" spans="1:7" ht="12.75" customHeight="1" x14ac:dyDescent="0.25">
      <c r="A445" s="166"/>
      <c r="B445" s="145"/>
      <c r="C445" s="145"/>
      <c r="D445" s="145"/>
      <c r="E445" s="145"/>
      <c r="F445" s="145"/>
      <c r="G445" s="145"/>
    </row>
    <row r="446" spans="1:7" ht="12.75" customHeight="1" x14ac:dyDescent="0.25">
      <c r="A446" s="166"/>
      <c r="B446" s="145"/>
      <c r="C446" s="145"/>
      <c r="D446" s="145"/>
      <c r="E446" s="145"/>
      <c r="F446" s="145"/>
      <c r="G446" s="145"/>
    </row>
    <row r="447" spans="1:7" ht="12.75" customHeight="1" x14ac:dyDescent="0.25">
      <c r="A447" s="166"/>
      <c r="B447" s="145"/>
      <c r="C447" s="145"/>
      <c r="D447" s="145"/>
      <c r="E447" s="145"/>
      <c r="F447" s="145"/>
      <c r="G447" s="145"/>
    </row>
    <row r="448" spans="1:7" ht="12.75" customHeight="1" x14ac:dyDescent="0.25">
      <c r="A448" s="166"/>
      <c r="B448" s="145"/>
      <c r="C448" s="145"/>
      <c r="D448" s="145"/>
      <c r="E448" s="145"/>
      <c r="F448" s="145"/>
      <c r="G448" s="145"/>
    </row>
    <row r="449" spans="1:7" ht="12.75" customHeight="1" x14ac:dyDescent="0.25">
      <c r="A449" s="166"/>
      <c r="B449" s="145"/>
      <c r="C449" s="145"/>
      <c r="D449" s="145"/>
      <c r="E449" s="145"/>
      <c r="F449" s="145"/>
      <c r="G449" s="145"/>
    </row>
    <row r="450" spans="1:7" ht="12.75" customHeight="1" x14ac:dyDescent="0.25">
      <c r="A450" s="166"/>
      <c r="B450" s="145"/>
      <c r="C450" s="145"/>
      <c r="D450" s="145"/>
      <c r="E450" s="145"/>
      <c r="F450" s="145"/>
      <c r="G450" s="145"/>
    </row>
    <row r="451" spans="1:7" ht="12.75" customHeight="1" x14ac:dyDescent="0.25">
      <c r="A451" s="166"/>
      <c r="B451" s="145"/>
      <c r="C451" s="145"/>
      <c r="D451" s="145"/>
      <c r="E451" s="145"/>
      <c r="F451" s="145"/>
      <c r="G451" s="145"/>
    </row>
    <row r="452" spans="1:7" ht="12.75" customHeight="1" x14ac:dyDescent="0.25">
      <c r="A452" s="166"/>
      <c r="B452" s="145"/>
      <c r="C452" s="145"/>
      <c r="D452" s="145"/>
      <c r="E452" s="145"/>
      <c r="F452" s="145"/>
      <c r="G452" s="145"/>
    </row>
    <row r="453" spans="1:7" ht="12.75" customHeight="1" x14ac:dyDescent="0.25">
      <c r="A453" s="166"/>
      <c r="B453" s="145"/>
      <c r="C453" s="145"/>
      <c r="D453" s="145"/>
      <c r="E453" s="145"/>
      <c r="F453" s="145"/>
      <c r="G453" s="145"/>
    </row>
    <row r="454" spans="1:7" ht="12.75" customHeight="1" x14ac:dyDescent="0.25">
      <c r="A454" s="166"/>
      <c r="B454" s="145"/>
      <c r="C454" s="145"/>
      <c r="D454" s="145"/>
      <c r="E454" s="145"/>
      <c r="F454" s="145"/>
      <c r="G454" s="145"/>
    </row>
    <row r="455" spans="1:7" ht="12.75" customHeight="1" x14ac:dyDescent="0.25">
      <c r="A455" s="166"/>
      <c r="B455" s="145"/>
      <c r="C455" s="145"/>
      <c r="D455" s="145"/>
      <c r="E455" s="145"/>
      <c r="F455" s="145"/>
      <c r="G455" s="145"/>
    </row>
    <row r="456" spans="1:7" ht="12.75" customHeight="1" x14ac:dyDescent="0.25">
      <c r="A456" s="166"/>
      <c r="B456" s="145"/>
      <c r="C456" s="145"/>
      <c r="D456" s="145"/>
      <c r="E456" s="145"/>
      <c r="F456" s="145"/>
      <c r="G456" s="145"/>
    </row>
    <row r="457" spans="1:7" ht="12.75" customHeight="1" x14ac:dyDescent="0.25">
      <c r="A457" s="166"/>
      <c r="B457" s="145"/>
      <c r="C457" s="145"/>
      <c r="D457" s="145"/>
      <c r="E457" s="145"/>
      <c r="F457" s="145"/>
      <c r="G457" s="145"/>
    </row>
    <row r="458" spans="1:7" ht="12.75" customHeight="1" x14ac:dyDescent="0.25">
      <c r="A458" s="166"/>
      <c r="B458" s="145"/>
      <c r="C458" s="145"/>
      <c r="D458" s="145"/>
      <c r="E458" s="145"/>
      <c r="F458" s="145"/>
      <c r="G458" s="145"/>
    </row>
    <row r="459" spans="1:7" ht="12.75" customHeight="1" x14ac:dyDescent="0.25">
      <c r="A459" s="166"/>
      <c r="B459" s="145"/>
      <c r="C459" s="145"/>
      <c r="D459" s="145"/>
      <c r="E459" s="145"/>
      <c r="F459" s="145"/>
      <c r="G459" s="145"/>
    </row>
    <row r="460" spans="1:7" ht="12.75" customHeight="1" x14ac:dyDescent="0.25">
      <c r="A460" s="166"/>
      <c r="B460" s="145"/>
      <c r="C460" s="145"/>
      <c r="D460" s="145"/>
      <c r="E460" s="145"/>
      <c r="F460" s="145"/>
      <c r="G460" s="145"/>
    </row>
    <row r="461" spans="1:7" ht="12.75" customHeight="1" x14ac:dyDescent="0.25">
      <c r="A461" s="166"/>
      <c r="B461" s="145"/>
      <c r="C461" s="145"/>
      <c r="D461" s="145"/>
      <c r="E461" s="145"/>
      <c r="F461" s="145"/>
      <c r="G461" s="145"/>
    </row>
    <row r="462" spans="1:7" ht="12.75" customHeight="1" x14ac:dyDescent="0.25">
      <c r="A462" s="166"/>
      <c r="B462" s="145"/>
      <c r="C462" s="145"/>
      <c r="D462" s="145"/>
      <c r="E462" s="145"/>
      <c r="F462" s="145"/>
      <c r="G462" s="145"/>
    </row>
    <row r="463" spans="1:7" ht="12.75" customHeight="1" x14ac:dyDescent="0.25">
      <c r="A463" s="166"/>
      <c r="B463" s="145"/>
      <c r="C463" s="145"/>
      <c r="D463" s="145"/>
      <c r="E463" s="145"/>
      <c r="F463" s="145"/>
      <c r="G463" s="145"/>
    </row>
    <row r="464" spans="1:7" ht="12.75" customHeight="1" x14ac:dyDescent="0.25">
      <c r="A464" s="166"/>
      <c r="B464" s="145"/>
      <c r="C464" s="145"/>
      <c r="D464" s="145"/>
      <c r="E464" s="145"/>
      <c r="F464" s="145"/>
      <c r="G464" s="145"/>
    </row>
    <row r="465" spans="1:7" ht="12.75" customHeight="1" x14ac:dyDescent="0.25">
      <c r="A465" s="166"/>
      <c r="B465" s="145"/>
      <c r="C465" s="145"/>
      <c r="D465" s="145"/>
      <c r="E465" s="145"/>
      <c r="F465" s="145"/>
      <c r="G465" s="145"/>
    </row>
    <row r="466" spans="1:7" ht="12.75" customHeight="1" x14ac:dyDescent="0.25">
      <c r="A466" s="166"/>
      <c r="B466" s="145"/>
      <c r="C466" s="145"/>
      <c r="D466" s="145"/>
      <c r="E466" s="145"/>
      <c r="F466" s="145"/>
      <c r="G466" s="145"/>
    </row>
    <row r="467" spans="1:7" ht="12.75" customHeight="1" x14ac:dyDescent="0.25">
      <c r="A467" s="166"/>
      <c r="B467" s="145"/>
      <c r="C467" s="145"/>
      <c r="D467" s="145"/>
      <c r="E467" s="145"/>
      <c r="F467" s="145"/>
      <c r="G467" s="145"/>
    </row>
    <row r="468" spans="1:7" ht="12.75" customHeight="1" x14ac:dyDescent="0.25">
      <c r="A468" s="166"/>
      <c r="B468" s="145"/>
      <c r="C468" s="145"/>
      <c r="D468" s="145"/>
      <c r="E468" s="145"/>
      <c r="F468" s="145"/>
      <c r="G468" s="145"/>
    </row>
    <row r="469" spans="1:7" ht="12.75" customHeight="1" x14ac:dyDescent="0.25">
      <c r="A469" s="166"/>
      <c r="B469" s="145"/>
      <c r="C469" s="145"/>
      <c r="D469" s="145"/>
      <c r="E469" s="145"/>
      <c r="F469" s="145"/>
      <c r="G469" s="145"/>
    </row>
    <row r="470" spans="1:7" ht="12.75" customHeight="1" x14ac:dyDescent="0.25">
      <c r="A470" s="166"/>
      <c r="B470" s="145"/>
      <c r="C470" s="145"/>
      <c r="D470" s="145"/>
      <c r="E470" s="145"/>
      <c r="F470" s="145"/>
      <c r="G470" s="145"/>
    </row>
    <row r="471" spans="1:7" ht="12.75" customHeight="1" x14ac:dyDescent="0.25">
      <c r="A471" s="166"/>
      <c r="B471" s="145"/>
      <c r="C471" s="145"/>
      <c r="D471" s="145"/>
      <c r="E471" s="145"/>
      <c r="F471" s="145"/>
      <c r="G471" s="145"/>
    </row>
    <row r="472" spans="1:7" ht="12.75" customHeight="1" x14ac:dyDescent="0.25">
      <c r="A472" s="166"/>
      <c r="B472" s="145"/>
      <c r="C472" s="145"/>
      <c r="D472" s="145"/>
      <c r="E472" s="145"/>
      <c r="F472" s="145"/>
      <c r="G472" s="145"/>
    </row>
    <row r="473" spans="1:7" ht="12.75" customHeight="1" x14ac:dyDescent="0.25">
      <c r="A473" s="166"/>
      <c r="B473" s="145"/>
      <c r="C473" s="145"/>
      <c r="D473" s="145"/>
      <c r="E473" s="145"/>
      <c r="F473" s="145"/>
      <c r="G473" s="145"/>
    </row>
    <row r="474" spans="1:7" ht="12.75" customHeight="1" x14ac:dyDescent="0.25">
      <c r="A474" s="166"/>
      <c r="B474" s="145"/>
      <c r="C474" s="145"/>
      <c r="D474" s="145"/>
      <c r="E474" s="145"/>
      <c r="F474" s="145"/>
      <c r="G474" s="145"/>
    </row>
    <row r="475" spans="1:7" ht="12.75" customHeight="1" x14ac:dyDescent="0.25">
      <c r="A475" s="166"/>
      <c r="B475" s="145"/>
      <c r="C475" s="145"/>
      <c r="D475" s="145"/>
      <c r="E475" s="145"/>
      <c r="F475" s="145"/>
      <c r="G475" s="145"/>
    </row>
    <row r="476" spans="1:7" ht="12.75" customHeight="1" x14ac:dyDescent="0.25">
      <c r="A476" s="166"/>
      <c r="B476" s="145"/>
      <c r="C476" s="145"/>
      <c r="D476" s="145"/>
      <c r="E476" s="145"/>
      <c r="F476" s="145"/>
      <c r="G476" s="145"/>
    </row>
    <row r="477" spans="1:7" ht="12.75" customHeight="1" x14ac:dyDescent="0.25">
      <c r="A477" s="166"/>
      <c r="B477" s="145"/>
      <c r="C477" s="145"/>
      <c r="D477" s="145"/>
      <c r="E477" s="145"/>
      <c r="F477" s="145"/>
      <c r="G477" s="145"/>
    </row>
    <row r="478" spans="1:7" ht="12.75" customHeight="1" x14ac:dyDescent="0.25">
      <c r="A478" s="166"/>
      <c r="B478" s="145"/>
      <c r="C478" s="145"/>
      <c r="D478" s="145"/>
      <c r="E478" s="145"/>
      <c r="F478" s="145"/>
      <c r="G478" s="145"/>
    </row>
    <row r="479" spans="1:7" ht="12.75" customHeight="1" x14ac:dyDescent="0.25">
      <c r="A479" s="166"/>
      <c r="B479" s="145"/>
      <c r="C479" s="145"/>
      <c r="D479" s="145"/>
      <c r="E479" s="145"/>
      <c r="F479" s="145"/>
      <c r="G479" s="145"/>
    </row>
    <row r="480" spans="1:7" ht="12.75" customHeight="1" x14ac:dyDescent="0.25">
      <c r="A480" s="166"/>
      <c r="B480" s="145"/>
      <c r="C480" s="145"/>
      <c r="D480" s="145"/>
      <c r="E480" s="145"/>
      <c r="F480" s="145"/>
      <c r="G480" s="145"/>
    </row>
    <row r="481" spans="1:7" ht="12.75" customHeight="1" x14ac:dyDescent="0.25">
      <c r="A481" s="166"/>
      <c r="B481" s="145"/>
      <c r="C481" s="145"/>
      <c r="D481" s="145"/>
      <c r="E481" s="145"/>
      <c r="F481" s="145"/>
      <c r="G481" s="145"/>
    </row>
    <row r="482" spans="1:7" ht="12.75" customHeight="1" x14ac:dyDescent="0.25">
      <c r="A482" s="166"/>
      <c r="B482" s="145"/>
      <c r="C482" s="145"/>
      <c r="D482" s="145"/>
      <c r="E482" s="145"/>
      <c r="F482" s="145"/>
      <c r="G482" s="145"/>
    </row>
    <row r="483" spans="1:7" ht="12.75" customHeight="1" x14ac:dyDescent="0.25">
      <c r="A483" s="166"/>
      <c r="B483" s="145"/>
      <c r="C483" s="145"/>
      <c r="D483" s="145"/>
      <c r="E483" s="145"/>
      <c r="F483" s="145"/>
      <c r="G483" s="145"/>
    </row>
    <row r="484" spans="1:7" ht="12.75" customHeight="1" x14ac:dyDescent="0.25">
      <c r="A484" s="166"/>
      <c r="B484" s="145"/>
      <c r="C484" s="145"/>
      <c r="D484" s="145"/>
      <c r="E484" s="145"/>
      <c r="F484" s="145"/>
      <c r="G484" s="145"/>
    </row>
    <row r="485" spans="1:7" ht="12.75" customHeight="1" x14ac:dyDescent="0.25">
      <c r="A485" s="166"/>
      <c r="B485" s="145"/>
      <c r="C485" s="145"/>
      <c r="D485" s="145"/>
      <c r="E485" s="145"/>
      <c r="F485" s="145"/>
      <c r="G485" s="145"/>
    </row>
    <row r="486" spans="1:7" ht="12.75" customHeight="1" x14ac:dyDescent="0.25">
      <c r="A486" s="166"/>
      <c r="B486" s="145"/>
      <c r="C486" s="145"/>
      <c r="D486" s="145"/>
      <c r="E486" s="145"/>
      <c r="F486" s="145"/>
      <c r="G486" s="145"/>
    </row>
    <row r="487" spans="1:7" ht="12.75" customHeight="1" x14ac:dyDescent="0.25">
      <c r="A487" s="166"/>
      <c r="B487" s="145"/>
      <c r="C487" s="145"/>
      <c r="D487" s="145"/>
      <c r="E487" s="145"/>
      <c r="F487" s="145"/>
      <c r="G487" s="145"/>
    </row>
    <row r="488" spans="1:7" ht="12.75" customHeight="1" x14ac:dyDescent="0.25">
      <c r="A488" s="166"/>
      <c r="B488" s="145"/>
      <c r="C488" s="145"/>
      <c r="D488" s="145"/>
      <c r="E488" s="145"/>
      <c r="F488" s="145"/>
      <c r="G488" s="145"/>
    </row>
    <row r="489" spans="1:7" ht="12.75" customHeight="1" x14ac:dyDescent="0.25">
      <c r="A489" s="166"/>
      <c r="B489" s="145"/>
      <c r="C489" s="145"/>
      <c r="D489" s="145"/>
      <c r="E489" s="145"/>
      <c r="F489" s="145"/>
      <c r="G489" s="145"/>
    </row>
    <row r="490" spans="1:7" ht="12.75" customHeight="1" x14ac:dyDescent="0.25">
      <c r="A490" s="166"/>
      <c r="B490" s="145"/>
      <c r="C490" s="145"/>
      <c r="D490" s="145"/>
      <c r="E490" s="145"/>
      <c r="F490" s="145"/>
      <c r="G490" s="145"/>
    </row>
    <row r="491" spans="1:7" ht="12.75" customHeight="1" x14ac:dyDescent="0.25">
      <c r="A491" s="166"/>
      <c r="B491" s="145"/>
      <c r="C491" s="145"/>
      <c r="D491" s="145"/>
      <c r="E491" s="145"/>
      <c r="F491" s="145"/>
      <c r="G491" s="145"/>
    </row>
    <row r="492" spans="1:7" ht="12.75" customHeight="1" x14ac:dyDescent="0.25">
      <c r="A492" s="166"/>
      <c r="B492" s="145"/>
      <c r="C492" s="145"/>
      <c r="D492" s="145"/>
      <c r="E492" s="145"/>
      <c r="F492" s="145"/>
      <c r="G492" s="145"/>
    </row>
    <row r="493" spans="1:7" ht="12.75" customHeight="1" x14ac:dyDescent="0.25">
      <c r="A493" s="166"/>
      <c r="B493" s="145"/>
      <c r="C493" s="145"/>
      <c r="D493" s="145"/>
      <c r="E493" s="145"/>
      <c r="F493" s="145"/>
      <c r="G493" s="145"/>
    </row>
    <row r="494" spans="1:7" ht="12.75" customHeight="1" x14ac:dyDescent="0.25">
      <c r="A494" s="166"/>
      <c r="B494" s="145"/>
      <c r="C494" s="145"/>
      <c r="D494" s="145"/>
      <c r="E494" s="145"/>
      <c r="F494" s="145"/>
      <c r="G494" s="145"/>
    </row>
    <row r="495" spans="1:7" ht="12.75" customHeight="1" x14ac:dyDescent="0.25">
      <c r="A495" s="166"/>
      <c r="B495" s="145"/>
      <c r="C495" s="145"/>
      <c r="D495" s="145"/>
      <c r="E495" s="145"/>
      <c r="F495" s="145"/>
      <c r="G495" s="145"/>
    </row>
    <row r="496" spans="1:7" ht="12.75" customHeight="1" x14ac:dyDescent="0.25">
      <c r="A496" s="166"/>
      <c r="B496" s="145"/>
      <c r="C496" s="145"/>
      <c r="D496" s="145"/>
      <c r="E496" s="145"/>
      <c r="F496" s="145"/>
      <c r="G496" s="145"/>
    </row>
    <row r="497" spans="1:7" ht="12.75" customHeight="1" x14ac:dyDescent="0.25">
      <c r="A497" s="166"/>
      <c r="B497" s="145"/>
      <c r="C497" s="145"/>
      <c r="D497" s="145"/>
      <c r="E497" s="145"/>
      <c r="F497" s="145"/>
      <c r="G497" s="145"/>
    </row>
    <row r="498" spans="1:7" ht="12.75" customHeight="1" x14ac:dyDescent="0.25">
      <c r="A498" s="166"/>
      <c r="B498" s="145"/>
      <c r="C498" s="145"/>
      <c r="D498" s="145"/>
      <c r="E498" s="145"/>
      <c r="F498" s="145"/>
      <c r="G498" s="145"/>
    </row>
    <row r="499" spans="1:7" ht="12.75" customHeight="1" x14ac:dyDescent="0.25">
      <c r="A499" s="166"/>
      <c r="B499" s="145"/>
      <c r="C499" s="145"/>
      <c r="D499" s="145"/>
      <c r="E499" s="145"/>
      <c r="F499" s="145"/>
      <c r="G499" s="145"/>
    </row>
    <row r="500" spans="1:7" ht="12.75" customHeight="1" x14ac:dyDescent="0.25">
      <c r="A500" s="166"/>
      <c r="B500" s="145"/>
      <c r="C500" s="145"/>
      <c r="D500" s="145"/>
      <c r="E500" s="145"/>
      <c r="F500" s="145"/>
      <c r="G500" s="145"/>
    </row>
    <row r="501" spans="1:7" ht="12.75" customHeight="1" x14ac:dyDescent="0.25">
      <c r="A501" s="166"/>
      <c r="B501" s="145"/>
      <c r="C501" s="145"/>
      <c r="D501" s="145"/>
      <c r="E501" s="145"/>
      <c r="F501" s="145"/>
      <c r="G501" s="145"/>
    </row>
    <row r="502" spans="1:7" ht="12.75" customHeight="1" x14ac:dyDescent="0.25">
      <c r="A502" s="166"/>
      <c r="B502" s="145"/>
      <c r="C502" s="145"/>
      <c r="D502" s="145"/>
      <c r="E502" s="145"/>
      <c r="F502" s="145"/>
      <c r="G502" s="145"/>
    </row>
    <row r="503" spans="1:7" ht="12.75" customHeight="1" x14ac:dyDescent="0.25">
      <c r="A503" s="166"/>
      <c r="B503" s="145"/>
      <c r="C503" s="145"/>
      <c r="D503" s="145"/>
      <c r="E503" s="145"/>
      <c r="F503" s="145"/>
      <c r="G503" s="145"/>
    </row>
    <row r="504" spans="1:7" ht="12.75" customHeight="1" x14ac:dyDescent="0.25">
      <c r="A504" s="166"/>
      <c r="B504" s="145"/>
      <c r="C504" s="145"/>
      <c r="D504" s="145"/>
      <c r="E504" s="145"/>
      <c r="F504" s="145"/>
      <c r="G504" s="145"/>
    </row>
    <row r="505" spans="1:7" ht="12.75" customHeight="1" x14ac:dyDescent="0.25">
      <c r="A505" s="166"/>
      <c r="B505" s="145"/>
      <c r="C505" s="145"/>
      <c r="D505" s="145"/>
      <c r="E505" s="145"/>
      <c r="F505" s="145"/>
      <c r="G505" s="145"/>
    </row>
    <row r="506" spans="1:7" ht="12.75" customHeight="1" x14ac:dyDescent="0.25">
      <c r="A506" s="166"/>
      <c r="B506" s="145"/>
      <c r="C506" s="145"/>
      <c r="D506" s="145"/>
      <c r="E506" s="145"/>
      <c r="F506" s="145"/>
      <c r="G506" s="145"/>
    </row>
    <row r="507" spans="1:7" ht="12.75" customHeight="1" x14ac:dyDescent="0.25">
      <c r="A507" s="166"/>
      <c r="B507" s="145"/>
      <c r="C507" s="145"/>
      <c r="D507" s="145"/>
      <c r="E507" s="145"/>
      <c r="F507" s="145"/>
      <c r="G507" s="145"/>
    </row>
    <row r="508" spans="1:7" ht="12.75" customHeight="1" x14ac:dyDescent="0.25">
      <c r="A508" s="166"/>
      <c r="B508" s="145"/>
      <c r="C508" s="145"/>
      <c r="D508" s="145"/>
      <c r="E508" s="145"/>
      <c r="F508" s="145"/>
      <c r="G508" s="145"/>
    </row>
    <row r="509" spans="1:7" ht="12.75" customHeight="1" x14ac:dyDescent="0.25">
      <c r="A509" s="166"/>
      <c r="B509" s="145"/>
      <c r="C509" s="145"/>
      <c r="D509" s="145"/>
      <c r="E509" s="145"/>
      <c r="F509" s="145"/>
      <c r="G509" s="145"/>
    </row>
    <row r="510" spans="1:7" ht="12.75" customHeight="1" x14ac:dyDescent="0.25">
      <c r="A510" s="166"/>
      <c r="B510" s="145"/>
      <c r="C510" s="145"/>
      <c r="D510" s="145"/>
      <c r="E510" s="145"/>
      <c r="F510" s="145"/>
      <c r="G510" s="145"/>
    </row>
    <row r="511" spans="1:7" ht="12.75" customHeight="1" x14ac:dyDescent="0.25">
      <c r="A511" s="166"/>
      <c r="B511" s="145"/>
      <c r="C511" s="145"/>
      <c r="D511" s="145"/>
      <c r="E511" s="145"/>
      <c r="F511" s="145"/>
      <c r="G511" s="145"/>
    </row>
    <row r="512" spans="1:7" ht="12.75" customHeight="1" x14ac:dyDescent="0.25">
      <c r="A512" s="166"/>
      <c r="B512" s="145"/>
      <c r="C512" s="145"/>
      <c r="D512" s="145"/>
      <c r="E512" s="145"/>
      <c r="F512" s="145"/>
      <c r="G512" s="145"/>
    </row>
    <row r="513" spans="1:7" ht="12.75" customHeight="1" x14ac:dyDescent="0.25">
      <c r="A513" s="166"/>
      <c r="B513" s="145"/>
      <c r="C513" s="145"/>
      <c r="D513" s="145"/>
      <c r="E513" s="145"/>
      <c r="F513" s="145"/>
      <c r="G513" s="145"/>
    </row>
    <row r="514" spans="1:7" ht="12.75" customHeight="1" x14ac:dyDescent="0.25">
      <c r="A514" s="166"/>
      <c r="B514" s="145"/>
      <c r="C514" s="145"/>
      <c r="D514" s="145"/>
      <c r="E514" s="145"/>
      <c r="F514" s="145"/>
      <c r="G514" s="145"/>
    </row>
    <row r="515" spans="1:7" ht="12.75" customHeight="1" x14ac:dyDescent="0.25">
      <c r="A515" s="166"/>
      <c r="B515" s="145"/>
      <c r="C515" s="145"/>
      <c r="D515" s="145"/>
      <c r="E515" s="145"/>
      <c r="F515" s="145"/>
      <c r="G515" s="145"/>
    </row>
    <row r="516" spans="1:7" ht="12.75" customHeight="1" x14ac:dyDescent="0.25">
      <c r="A516" s="166"/>
      <c r="B516" s="145"/>
      <c r="C516" s="145"/>
      <c r="D516" s="145"/>
      <c r="E516" s="145"/>
      <c r="F516" s="145"/>
      <c r="G516" s="145"/>
    </row>
    <row r="517" spans="1:7" ht="12.75" customHeight="1" x14ac:dyDescent="0.25">
      <c r="A517" s="166"/>
      <c r="B517" s="145"/>
      <c r="C517" s="145"/>
      <c r="D517" s="145"/>
      <c r="E517" s="145"/>
      <c r="F517" s="145"/>
      <c r="G517" s="145"/>
    </row>
    <row r="518" spans="1:7" ht="12.75" customHeight="1" x14ac:dyDescent="0.25">
      <c r="A518" s="166"/>
      <c r="B518" s="145"/>
      <c r="C518" s="145"/>
      <c r="D518" s="145"/>
      <c r="E518" s="145"/>
      <c r="F518" s="145"/>
      <c r="G518" s="145"/>
    </row>
    <row r="519" spans="1:7" ht="12.75" customHeight="1" x14ac:dyDescent="0.25">
      <c r="A519" s="166"/>
      <c r="B519" s="145"/>
      <c r="C519" s="145"/>
      <c r="D519" s="145"/>
      <c r="E519" s="145"/>
      <c r="F519" s="145"/>
      <c r="G519" s="145"/>
    </row>
    <row r="520" spans="1:7" ht="12.75" customHeight="1" x14ac:dyDescent="0.25">
      <c r="A520" s="166"/>
      <c r="B520" s="145"/>
      <c r="C520" s="145"/>
      <c r="D520" s="145"/>
      <c r="E520" s="145"/>
      <c r="F520" s="145"/>
      <c r="G520" s="145"/>
    </row>
    <row r="521" spans="1:7" ht="12.75" customHeight="1" x14ac:dyDescent="0.25">
      <c r="A521" s="166"/>
      <c r="B521" s="145"/>
      <c r="C521" s="145"/>
      <c r="D521" s="145"/>
      <c r="E521" s="145"/>
      <c r="F521" s="145"/>
      <c r="G521" s="145"/>
    </row>
    <row r="522" spans="1:7" ht="12.75" customHeight="1" x14ac:dyDescent="0.25">
      <c r="A522" s="166"/>
      <c r="B522" s="145"/>
      <c r="C522" s="145"/>
      <c r="D522" s="145"/>
      <c r="E522" s="145"/>
      <c r="F522" s="145"/>
      <c r="G522" s="145"/>
    </row>
    <row r="523" spans="1:7" ht="12.75" customHeight="1" x14ac:dyDescent="0.25">
      <c r="A523" s="166"/>
      <c r="B523" s="145"/>
      <c r="C523" s="145"/>
      <c r="D523" s="145"/>
      <c r="E523" s="145"/>
      <c r="F523" s="145"/>
      <c r="G523" s="145"/>
    </row>
    <row r="524" spans="1:7" ht="12.75" customHeight="1" x14ac:dyDescent="0.25">
      <c r="A524" s="166"/>
      <c r="B524" s="145"/>
      <c r="C524" s="145"/>
      <c r="D524" s="145"/>
      <c r="E524" s="145"/>
      <c r="F524" s="145"/>
      <c r="G524" s="145"/>
    </row>
    <row r="525" spans="1:7" ht="12.75" customHeight="1" x14ac:dyDescent="0.25">
      <c r="A525" s="166"/>
      <c r="B525" s="145"/>
      <c r="C525" s="145"/>
      <c r="D525" s="145"/>
      <c r="E525" s="145"/>
      <c r="F525" s="145"/>
      <c r="G525" s="145"/>
    </row>
    <row r="526" spans="1:7" ht="12.75" customHeight="1" x14ac:dyDescent="0.25">
      <c r="A526" s="166"/>
      <c r="B526" s="145"/>
      <c r="C526" s="145"/>
      <c r="D526" s="145"/>
      <c r="E526" s="145"/>
      <c r="F526" s="145"/>
      <c r="G526" s="145"/>
    </row>
    <row r="527" spans="1:7" ht="12.75" customHeight="1" x14ac:dyDescent="0.25">
      <c r="A527" s="166"/>
      <c r="B527" s="145"/>
      <c r="C527" s="145"/>
      <c r="D527" s="145"/>
      <c r="E527" s="145"/>
      <c r="F527" s="145"/>
      <c r="G527" s="145"/>
    </row>
    <row r="528" spans="1:7" ht="12.75" customHeight="1" x14ac:dyDescent="0.25">
      <c r="A528" s="166"/>
      <c r="B528" s="145"/>
      <c r="C528" s="145"/>
      <c r="D528" s="145"/>
      <c r="E528" s="145"/>
      <c r="F528" s="145"/>
      <c r="G528" s="145"/>
    </row>
    <row r="529" spans="1:7" ht="12.75" customHeight="1" x14ac:dyDescent="0.25">
      <c r="A529" s="166"/>
      <c r="B529" s="145"/>
      <c r="C529" s="145"/>
      <c r="D529" s="145"/>
      <c r="E529" s="145"/>
      <c r="F529" s="145"/>
      <c r="G529" s="145"/>
    </row>
    <row r="530" spans="1:7" ht="12.75" customHeight="1" x14ac:dyDescent="0.25">
      <c r="A530" s="166"/>
      <c r="B530" s="145"/>
      <c r="C530" s="145"/>
      <c r="D530" s="145"/>
      <c r="E530" s="145"/>
      <c r="F530" s="145"/>
      <c r="G530" s="145"/>
    </row>
    <row r="531" spans="1:7" ht="12.75" customHeight="1" x14ac:dyDescent="0.25">
      <c r="A531" s="166"/>
      <c r="B531" s="145"/>
      <c r="C531" s="145"/>
      <c r="D531" s="145"/>
      <c r="E531" s="145"/>
      <c r="F531" s="145"/>
      <c r="G531" s="145"/>
    </row>
    <row r="532" spans="1:7" ht="12.75" customHeight="1" x14ac:dyDescent="0.25">
      <c r="A532" s="166"/>
      <c r="B532" s="145"/>
      <c r="C532" s="145"/>
      <c r="D532" s="145"/>
      <c r="E532" s="145"/>
      <c r="F532" s="145"/>
      <c r="G532" s="145"/>
    </row>
    <row r="533" spans="1:7" ht="12.75" customHeight="1" x14ac:dyDescent="0.25">
      <c r="A533" s="166"/>
      <c r="B533" s="145"/>
      <c r="C533" s="145"/>
      <c r="D533" s="145"/>
      <c r="E533" s="145"/>
      <c r="F533" s="145"/>
      <c r="G533" s="145"/>
    </row>
    <row r="534" spans="1:7" ht="12.75" customHeight="1" x14ac:dyDescent="0.25">
      <c r="A534" s="166"/>
      <c r="B534" s="145"/>
      <c r="C534" s="145"/>
      <c r="D534" s="145"/>
      <c r="E534" s="145"/>
      <c r="F534" s="145"/>
      <c r="G534" s="145"/>
    </row>
    <row r="535" spans="1:7" ht="12.75" customHeight="1" x14ac:dyDescent="0.25">
      <c r="A535" s="166"/>
      <c r="B535" s="145"/>
      <c r="C535" s="145"/>
      <c r="D535" s="145"/>
      <c r="E535" s="145"/>
      <c r="F535" s="145"/>
      <c r="G535" s="145"/>
    </row>
    <row r="536" spans="1:7" ht="12.75" customHeight="1" x14ac:dyDescent="0.25">
      <c r="A536" s="166"/>
      <c r="B536" s="145"/>
      <c r="C536" s="145"/>
      <c r="D536" s="145"/>
      <c r="E536" s="145"/>
      <c r="F536" s="145"/>
      <c r="G536" s="145"/>
    </row>
    <row r="537" spans="1:7" ht="12.75" customHeight="1" x14ac:dyDescent="0.25">
      <c r="A537" s="166"/>
      <c r="B537" s="145"/>
      <c r="C537" s="145"/>
      <c r="D537" s="145"/>
      <c r="E537" s="145"/>
      <c r="F537" s="145"/>
      <c r="G537" s="145"/>
    </row>
    <row r="538" spans="1:7" ht="12.75" customHeight="1" x14ac:dyDescent="0.25">
      <c r="A538" s="166"/>
      <c r="B538" s="145"/>
      <c r="C538" s="145"/>
      <c r="D538" s="145"/>
      <c r="E538" s="145"/>
      <c r="F538" s="145"/>
      <c r="G538" s="145"/>
    </row>
    <row r="539" spans="1:7" ht="12.75" customHeight="1" x14ac:dyDescent="0.25">
      <c r="A539" s="166"/>
      <c r="B539" s="145"/>
      <c r="C539" s="145"/>
      <c r="D539" s="145"/>
      <c r="E539" s="145"/>
      <c r="F539" s="145"/>
      <c r="G539" s="145"/>
    </row>
    <row r="540" spans="1:7" ht="12.75" customHeight="1" x14ac:dyDescent="0.25">
      <c r="A540" s="166"/>
      <c r="B540" s="145"/>
      <c r="C540" s="145"/>
      <c r="D540" s="145"/>
      <c r="E540" s="145"/>
      <c r="F540" s="145"/>
      <c r="G540" s="145"/>
    </row>
    <row r="541" spans="1:7" ht="12.75" customHeight="1" x14ac:dyDescent="0.25">
      <c r="A541" s="166"/>
      <c r="B541" s="145"/>
      <c r="C541" s="145"/>
      <c r="D541" s="145"/>
      <c r="E541" s="145"/>
      <c r="F541" s="145"/>
      <c r="G541" s="145"/>
    </row>
    <row r="542" spans="1:7" ht="12.75" customHeight="1" x14ac:dyDescent="0.25">
      <c r="A542" s="166"/>
      <c r="B542" s="145"/>
      <c r="C542" s="145"/>
      <c r="D542" s="145"/>
      <c r="E542" s="145"/>
      <c r="F542" s="145"/>
      <c r="G542" s="145"/>
    </row>
    <row r="543" spans="1:7" ht="12.75" customHeight="1" x14ac:dyDescent="0.25">
      <c r="A543" s="166"/>
      <c r="B543" s="145"/>
      <c r="C543" s="145"/>
      <c r="D543" s="145"/>
      <c r="E543" s="145"/>
      <c r="F543" s="145"/>
      <c r="G543" s="145"/>
    </row>
    <row r="544" spans="1:7" ht="12.75" customHeight="1" x14ac:dyDescent="0.25">
      <c r="A544" s="166"/>
      <c r="B544" s="145"/>
      <c r="C544" s="145"/>
      <c r="D544" s="145"/>
      <c r="E544" s="145"/>
      <c r="F544" s="145"/>
      <c r="G544" s="145"/>
    </row>
    <row r="545" spans="1:7" ht="12.75" customHeight="1" x14ac:dyDescent="0.25">
      <c r="A545" s="166"/>
      <c r="B545" s="145"/>
      <c r="C545" s="145"/>
      <c r="D545" s="145"/>
      <c r="E545" s="145"/>
      <c r="F545" s="145"/>
      <c r="G545" s="145"/>
    </row>
    <row r="546" spans="1:7" ht="12.75" customHeight="1" x14ac:dyDescent="0.25">
      <c r="A546" s="166"/>
      <c r="B546" s="145"/>
      <c r="C546" s="145"/>
      <c r="D546" s="145"/>
      <c r="E546" s="145"/>
      <c r="F546" s="145"/>
      <c r="G546" s="145"/>
    </row>
    <row r="547" spans="1:7" ht="12.75" customHeight="1" x14ac:dyDescent="0.25">
      <c r="A547" s="166"/>
      <c r="B547" s="145"/>
      <c r="C547" s="145"/>
      <c r="D547" s="145"/>
      <c r="E547" s="145"/>
      <c r="F547" s="145"/>
      <c r="G547" s="145"/>
    </row>
    <row r="548" spans="1:7" ht="12.75" customHeight="1" x14ac:dyDescent="0.25">
      <c r="A548" s="166"/>
      <c r="B548" s="145"/>
      <c r="C548" s="145"/>
      <c r="D548" s="145"/>
      <c r="E548" s="145"/>
      <c r="F548" s="145"/>
      <c r="G548" s="145"/>
    </row>
    <row r="549" spans="1:7" ht="12.75" customHeight="1" x14ac:dyDescent="0.25">
      <c r="A549" s="166"/>
      <c r="B549" s="145"/>
      <c r="C549" s="145"/>
      <c r="D549" s="145"/>
      <c r="E549" s="145"/>
      <c r="F549" s="145"/>
      <c r="G549" s="145"/>
    </row>
    <row r="550" spans="1:7" ht="12.75" customHeight="1" x14ac:dyDescent="0.25">
      <c r="A550" s="166"/>
      <c r="B550" s="145"/>
      <c r="C550" s="145"/>
      <c r="D550" s="145"/>
      <c r="E550" s="145"/>
      <c r="F550" s="145"/>
      <c r="G550" s="145"/>
    </row>
    <row r="551" spans="1:7" ht="12.75" customHeight="1" x14ac:dyDescent="0.25">
      <c r="A551" s="166"/>
      <c r="B551" s="145"/>
      <c r="C551" s="145"/>
      <c r="D551" s="145"/>
      <c r="E551" s="145"/>
      <c r="F551" s="145"/>
      <c r="G551" s="145"/>
    </row>
    <row r="552" spans="1:7" ht="12.75" customHeight="1" x14ac:dyDescent="0.25">
      <c r="A552" s="166"/>
      <c r="B552" s="145"/>
      <c r="C552" s="145"/>
      <c r="D552" s="145"/>
      <c r="E552" s="145"/>
      <c r="F552" s="145"/>
      <c r="G552" s="145"/>
    </row>
    <row r="553" spans="1:7" ht="12.75" customHeight="1" x14ac:dyDescent="0.25">
      <c r="A553" s="166"/>
      <c r="B553" s="145"/>
      <c r="C553" s="145"/>
      <c r="D553" s="145"/>
      <c r="E553" s="145"/>
      <c r="F553" s="145"/>
      <c r="G553" s="145"/>
    </row>
    <row r="554" spans="1:7" ht="12.75" customHeight="1" x14ac:dyDescent="0.25">
      <c r="A554" s="166"/>
      <c r="B554" s="145"/>
      <c r="C554" s="145"/>
      <c r="D554" s="145"/>
      <c r="E554" s="145"/>
      <c r="F554" s="145"/>
      <c r="G554" s="145"/>
    </row>
    <row r="555" spans="1:7" ht="12.75" customHeight="1" x14ac:dyDescent="0.25">
      <c r="A555" s="166"/>
      <c r="B555" s="145"/>
      <c r="C555" s="145"/>
      <c r="D555" s="145"/>
      <c r="E555" s="145"/>
      <c r="F555" s="145"/>
      <c r="G555" s="145"/>
    </row>
    <row r="556" spans="1:7" ht="12.75" customHeight="1" x14ac:dyDescent="0.25">
      <c r="A556" s="166"/>
      <c r="B556" s="145"/>
      <c r="C556" s="145"/>
      <c r="D556" s="145"/>
      <c r="E556" s="145"/>
      <c r="F556" s="145"/>
      <c r="G556" s="145"/>
    </row>
    <row r="557" spans="1:7" ht="12.75" customHeight="1" x14ac:dyDescent="0.25">
      <c r="A557" s="166"/>
      <c r="B557" s="145"/>
      <c r="C557" s="145"/>
      <c r="D557" s="145"/>
      <c r="E557" s="145"/>
      <c r="F557" s="145"/>
      <c r="G557" s="145"/>
    </row>
    <row r="558" spans="1:7" ht="12.75" customHeight="1" x14ac:dyDescent="0.25">
      <c r="A558" s="166"/>
      <c r="B558" s="145"/>
      <c r="C558" s="145"/>
      <c r="D558" s="145"/>
      <c r="E558" s="145"/>
      <c r="F558" s="145"/>
      <c r="G558" s="145"/>
    </row>
    <row r="559" spans="1:7" ht="12.75" customHeight="1" x14ac:dyDescent="0.25">
      <c r="A559" s="166"/>
      <c r="B559" s="145"/>
      <c r="C559" s="145"/>
      <c r="D559" s="145"/>
      <c r="E559" s="145"/>
      <c r="F559" s="145"/>
      <c r="G559" s="145"/>
    </row>
    <row r="560" spans="1:7" ht="12.75" customHeight="1" x14ac:dyDescent="0.25">
      <c r="A560" s="166"/>
      <c r="B560" s="145"/>
      <c r="C560" s="145"/>
      <c r="D560" s="145"/>
      <c r="E560" s="145"/>
      <c r="F560" s="145"/>
      <c r="G560" s="145"/>
    </row>
    <row r="561" spans="1:7" ht="12.75" customHeight="1" x14ac:dyDescent="0.25">
      <c r="A561" s="166"/>
      <c r="B561" s="145"/>
      <c r="C561" s="145"/>
      <c r="D561" s="145"/>
      <c r="E561" s="145"/>
      <c r="F561" s="145"/>
      <c r="G561" s="145"/>
    </row>
    <row r="562" spans="1:7" ht="12.75" customHeight="1" x14ac:dyDescent="0.25">
      <c r="A562" s="166"/>
      <c r="B562" s="145"/>
      <c r="C562" s="145"/>
      <c r="D562" s="145"/>
      <c r="E562" s="145"/>
      <c r="F562" s="145"/>
      <c r="G562" s="145"/>
    </row>
    <row r="563" spans="1:7" ht="12.75" customHeight="1" x14ac:dyDescent="0.25">
      <c r="A563" s="166"/>
      <c r="B563" s="145"/>
      <c r="C563" s="145"/>
      <c r="D563" s="145"/>
      <c r="E563" s="145"/>
      <c r="F563" s="145"/>
      <c r="G563" s="145"/>
    </row>
    <row r="564" spans="1:7" ht="12.75" customHeight="1" x14ac:dyDescent="0.25">
      <c r="A564" s="166"/>
      <c r="B564" s="145"/>
      <c r="C564" s="145"/>
      <c r="D564" s="145"/>
      <c r="E564" s="145"/>
      <c r="F564" s="145"/>
      <c r="G564" s="145"/>
    </row>
    <row r="565" spans="1:7" ht="12.75" customHeight="1" x14ac:dyDescent="0.25">
      <c r="A565" s="166"/>
      <c r="B565" s="145"/>
      <c r="C565" s="145"/>
      <c r="D565" s="145"/>
      <c r="E565" s="145"/>
      <c r="F565" s="145"/>
      <c r="G565" s="145"/>
    </row>
    <row r="566" spans="1:7" ht="12.75" customHeight="1" x14ac:dyDescent="0.25">
      <c r="A566" s="166"/>
      <c r="B566" s="145"/>
      <c r="C566" s="145"/>
      <c r="D566" s="145"/>
      <c r="E566" s="145"/>
      <c r="F566" s="145"/>
      <c r="G566" s="145"/>
    </row>
    <row r="567" spans="1:7" ht="12.75" customHeight="1" x14ac:dyDescent="0.25">
      <c r="A567" s="166"/>
      <c r="B567" s="145"/>
      <c r="C567" s="145"/>
      <c r="D567" s="145"/>
      <c r="E567" s="145"/>
      <c r="F567" s="145"/>
      <c r="G567" s="145"/>
    </row>
    <row r="568" spans="1:7" ht="12.75" customHeight="1" x14ac:dyDescent="0.25">
      <c r="A568" s="166"/>
      <c r="B568" s="145"/>
      <c r="C568" s="145"/>
      <c r="D568" s="145"/>
      <c r="E568" s="145"/>
      <c r="F568" s="145"/>
      <c r="G568" s="145"/>
    </row>
    <row r="569" spans="1:7" ht="12.75" customHeight="1" x14ac:dyDescent="0.25">
      <c r="A569" s="166"/>
      <c r="B569" s="145"/>
      <c r="C569" s="145"/>
      <c r="D569" s="145"/>
      <c r="E569" s="145"/>
      <c r="F569" s="145"/>
      <c r="G569" s="145"/>
    </row>
    <row r="570" spans="1:7" ht="12.75" customHeight="1" x14ac:dyDescent="0.25">
      <c r="A570" s="166"/>
      <c r="B570" s="145"/>
      <c r="C570" s="145"/>
      <c r="D570" s="145"/>
      <c r="E570" s="145"/>
      <c r="F570" s="145"/>
      <c r="G570" s="145"/>
    </row>
    <row r="571" spans="1:7" ht="12.75" customHeight="1" x14ac:dyDescent="0.25">
      <c r="A571" s="166"/>
      <c r="B571" s="145"/>
      <c r="C571" s="145"/>
      <c r="D571" s="145"/>
      <c r="E571" s="145"/>
      <c r="F571" s="145"/>
      <c r="G571" s="145"/>
    </row>
    <row r="572" spans="1:7" ht="12.75" customHeight="1" x14ac:dyDescent="0.25">
      <c r="A572" s="166"/>
      <c r="B572" s="145"/>
      <c r="C572" s="145"/>
      <c r="D572" s="145"/>
      <c r="E572" s="145"/>
      <c r="F572" s="145"/>
      <c r="G572" s="145"/>
    </row>
    <row r="573" spans="1:7" ht="12.75" customHeight="1" x14ac:dyDescent="0.25">
      <c r="A573" s="166"/>
      <c r="B573" s="145"/>
      <c r="C573" s="145"/>
      <c r="D573" s="145"/>
      <c r="E573" s="145"/>
      <c r="F573" s="145"/>
      <c r="G573" s="145"/>
    </row>
    <row r="574" spans="1:7" ht="12.75" customHeight="1" x14ac:dyDescent="0.25">
      <c r="A574" s="166"/>
      <c r="B574" s="145"/>
      <c r="C574" s="145"/>
      <c r="D574" s="145"/>
      <c r="E574" s="145"/>
      <c r="F574" s="145"/>
      <c r="G574" s="145"/>
    </row>
    <row r="575" spans="1:7" ht="12.75" customHeight="1" x14ac:dyDescent="0.25">
      <c r="A575" s="166"/>
      <c r="B575" s="145"/>
      <c r="C575" s="145"/>
      <c r="D575" s="145"/>
      <c r="E575" s="145"/>
      <c r="F575" s="145"/>
      <c r="G575" s="145"/>
    </row>
    <row r="576" spans="1:7" ht="12.75" customHeight="1" x14ac:dyDescent="0.25">
      <c r="A576" s="166"/>
      <c r="B576" s="145"/>
      <c r="C576" s="145"/>
      <c r="D576" s="145"/>
      <c r="E576" s="145"/>
      <c r="F576" s="145"/>
      <c r="G576" s="145"/>
    </row>
    <row r="577" spans="1:7" ht="12.75" customHeight="1" x14ac:dyDescent="0.25">
      <c r="A577" s="166"/>
      <c r="B577" s="145"/>
      <c r="C577" s="145"/>
      <c r="D577" s="145"/>
      <c r="E577" s="145"/>
      <c r="F577" s="145"/>
      <c r="G577" s="145"/>
    </row>
    <row r="578" spans="1:7" ht="12.75" customHeight="1" x14ac:dyDescent="0.25">
      <c r="A578" s="166"/>
      <c r="B578" s="145"/>
      <c r="C578" s="145"/>
      <c r="D578" s="145"/>
      <c r="E578" s="145"/>
      <c r="F578" s="145"/>
      <c r="G578" s="145"/>
    </row>
    <row r="579" spans="1:7" ht="12.75" customHeight="1" x14ac:dyDescent="0.25">
      <c r="A579" s="166"/>
      <c r="B579" s="145"/>
      <c r="C579" s="145"/>
      <c r="D579" s="145"/>
      <c r="E579" s="145"/>
      <c r="F579" s="145"/>
      <c r="G579" s="145"/>
    </row>
    <row r="580" spans="1:7" ht="12.75" customHeight="1" x14ac:dyDescent="0.25">
      <c r="A580" s="166"/>
      <c r="B580" s="145"/>
      <c r="C580" s="145"/>
      <c r="D580" s="145"/>
      <c r="E580" s="145"/>
      <c r="F580" s="145"/>
      <c r="G580" s="145"/>
    </row>
    <row r="581" spans="1:7" ht="12.75" customHeight="1" x14ac:dyDescent="0.25">
      <c r="A581" s="166"/>
      <c r="B581" s="145"/>
      <c r="C581" s="145"/>
      <c r="D581" s="145"/>
      <c r="E581" s="145"/>
      <c r="F581" s="145"/>
      <c r="G581" s="145"/>
    </row>
    <row r="582" spans="1:7" ht="12.75" customHeight="1" x14ac:dyDescent="0.25">
      <c r="A582" s="166"/>
      <c r="B582" s="145"/>
      <c r="C582" s="145"/>
      <c r="D582" s="145"/>
      <c r="E582" s="145"/>
      <c r="F582" s="145"/>
      <c r="G582" s="145"/>
    </row>
    <row r="583" spans="1:7" ht="12.75" customHeight="1" x14ac:dyDescent="0.25">
      <c r="A583" s="166"/>
      <c r="B583" s="145"/>
      <c r="C583" s="145"/>
      <c r="D583" s="145"/>
      <c r="E583" s="145"/>
      <c r="F583" s="145"/>
      <c r="G583" s="145"/>
    </row>
    <row r="584" spans="1:7" ht="12.75" customHeight="1" x14ac:dyDescent="0.25">
      <c r="A584" s="166"/>
      <c r="B584" s="145"/>
      <c r="C584" s="145"/>
      <c r="D584" s="145"/>
      <c r="E584" s="145"/>
      <c r="F584" s="145"/>
      <c r="G584" s="145"/>
    </row>
    <row r="585" spans="1:7" ht="12.75" customHeight="1" x14ac:dyDescent="0.25">
      <c r="A585" s="166"/>
      <c r="B585" s="145"/>
      <c r="C585" s="145"/>
      <c r="D585" s="145"/>
      <c r="E585" s="145"/>
      <c r="F585" s="145"/>
      <c r="G585" s="145"/>
    </row>
    <row r="586" spans="1:7" ht="12.75" customHeight="1" x14ac:dyDescent="0.25">
      <c r="A586" s="166"/>
      <c r="B586" s="145"/>
      <c r="C586" s="145"/>
      <c r="D586" s="145"/>
      <c r="E586" s="145"/>
      <c r="F586" s="145"/>
      <c r="G586" s="145"/>
    </row>
    <row r="587" spans="1:7" ht="12.75" customHeight="1" x14ac:dyDescent="0.25">
      <c r="A587" s="166"/>
      <c r="B587" s="145"/>
      <c r="C587" s="145"/>
      <c r="D587" s="145"/>
      <c r="E587" s="145"/>
      <c r="F587" s="145"/>
      <c r="G587" s="145"/>
    </row>
    <row r="588" spans="1:7" ht="12.75" customHeight="1" x14ac:dyDescent="0.25">
      <c r="A588" s="166"/>
      <c r="B588" s="145"/>
      <c r="C588" s="145"/>
      <c r="D588" s="145"/>
      <c r="E588" s="145"/>
      <c r="F588" s="145"/>
      <c r="G588" s="145"/>
    </row>
    <row r="589" spans="1:7" ht="12.75" customHeight="1" x14ac:dyDescent="0.25">
      <c r="A589" s="166"/>
      <c r="B589" s="145"/>
      <c r="C589" s="145"/>
      <c r="D589" s="145"/>
      <c r="E589" s="145"/>
      <c r="F589" s="145"/>
      <c r="G589" s="145"/>
    </row>
    <row r="590" spans="1:7" ht="12.75" customHeight="1" x14ac:dyDescent="0.25">
      <c r="A590" s="166"/>
      <c r="B590" s="145"/>
      <c r="C590" s="145"/>
      <c r="D590" s="145"/>
      <c r="E590" s="145"/>
      <c r="F590" s="145"/>
      <c r="G590" s="145"/>
    </row>
    <row r="591" spans="1:7" ht="12.75" customHeight="1" x14ac:dyDescent="0.25">
      <c r="A591" s="166"/>
      <c r="B591" s="145"/>
      <c r="C591" s="145"/>
      <c r="D591" s="145"/>
      <c r="E591" s="145"/>
      <c r="F591" s="145"/>
      <c r="G591" s="145"/>
    </row>
    <row r="592" spans="1:7" ht="12.75" customHeight="1" x14ac:dyDescent="0.25">
      <c r="A592" s="166"/>
      <c r="B592" s="145"/>
      <c r="C592" s="145"/>
      <c r="D592" s="145"/>
      <c r="E592" s="145"/>
      <c r="F592" s="145"/>
      <c r="G592" s="145"/>
    </row>
    <row r="593" spans="1:7" ht="12.75" customHeight="1" x14ac:dyDescent="0.25">
      <c r="A593" s="166"/>
      <c r="B593" s="145"/>
      <c r="C593" s="145"/>
      <c r="D593" s="145"/>
      <c r="E593" s="145"/>
      <c r="F593" s="145"/>
      <c r="G593" s="145"/>
    </row>
    <row r="594" spans="1:7" ht="12.75" customHeight="1" x14ac:dyDescent="0.25">
      <c r="A594" s="166"/>
      <c r="B594" s="145"/>
      <c r="C594" s="145"/>
      <c r="D594" s="145"/>
      <c r="E594" s="145"/>
      <c r="F594" s="145"/>
      <c r="G594" s="145"/>
    </row>
    <row r="595" spans="1:7" ht="12.75" customHeight="1" x14ac:dyDescent="0.25">
      <c r="A595" s="166"/>
      <c r="B595" s="145"/>
      <c r="C595" s="145"/>
      <c r="D595" s="145"/>
      <c r="E595" s="145"/>
      <c r="F595" s="145"/>
      <c r="G595" s="145"/>
    </row>
    <row r="596" spans="1:7" ht="12.75" customHeight="1" x14ac:dyDescent="0.25">
      <c r="A596" s="166"/>
      <c r="B596" s="145"/>
      <c r="C596" s="145"/>
      <c r="D596" s="145"/>
      <c r="E596" s="145"/>
      <c r="F596" s="145"/>
      <c r="G596" s="145"/>
    </row>
    <row r="597" spans="1:7" ht="12.75" customHeight="1" x14ac:dyDescent="0.25">
      <c r="A597" s="166"/>
      <c r="B597" s="145"/>
      <c r="C597" s="145"/>
      <c r="D597" s="145"/>
      <c r="E597" s="145"/>
      <c r="F597" s="145"/>
      <c r="G597" s="145"/>
    </row>
    <row r="598" spans="1:7" ht="12.75" customHeight="1" x14ac:dyDescent="0.25">
      <c r="A598" s="166"/>
      <c r="B598" s="145"/>
      <c r="C598" s="145"/>
      <c r="D598" s="145"/>
      <c r="E598" s="145"/>
      <c r="F598" s="145"/>
      <c r="G598" s="145"/>
    </row>
    <row r="599" spans="1:7" ht="12.75" customHeight="1" x14ac:dyDescent="0.25">
      <c r="A599" s="166"/>
      <c r="B599" s="145"/>
      <c r="C599" s="145"/>
      <c r="D599" s="145"/>
      <c r="E599" s="145"/>
      <c r="F599" s="145"/>
      <c r="G599" s="145"/>
    </row>
    <row r="600" spans="1:7" ht="12.75" customHeight="1" x14ac:dyDescent="0.25">
      <c r="A600" s="166"/>
      <c r="B600" s="145"/>
      <c r="C600" s="145"/>
      <c r="D600" s="145"/>
      <c r="E600" s="145"/>
      <c r="F600" s="145"/>
      <c r="G600" s="145"/>
    </row>
    <row r="601" spans="1:7" ht="12.75" customHeight="1" x14ac:dyDescent="0.25">
      <c r="A601" s="166"/>
      <c r="B601" s="145"/>
      <c r="C601" s="145"/>
      <c r="D601" s="145"/>
      <c r="E601" s="145"/>
      <c r="F601" s="145"/>
      <c r="G601" s="145"/>
    </row>
    <row r="602" spans="1:7" ht="12.75" customHeight="1" x14ac:dyDescent="0.25">
      <c r="A602" s="166"/>
      <c r="B602" s="145"/>
      <c r="C602" s="145"/>
      <c r="D602" s="145"/>
      <c r="E602" s="145"/>
      <c r="F602" s="145"/>
      <c r="G602" s="145"/>
    </row>
    <row r="603" spans="1:7" ht="12.75" customHeight="1" x14ac:dyDescent="0.25">
      <c r="A603" s="166"/>
      <c r="B603" s="145"/>
      <c r="C603" s="145"/>
      <c r="D603" s="145"/>
      <c r="E603" s="145"/>
      <c r="F603" s="145"/>
      <c r="G603" s="145"/>
    </row>
    <row r="604" spans="1:7" ht="12.75" customHeight="1" x14ac:dyDescent="0.25">
      <c r="A604" s="166"/>
      <c r="B604" s="145"/>
      <c r="C604" s="145"/>
      <c r="D604" s="145"/>
      <c r="E604" s="145"/>
      <c r="F604" s="145"/>
      <c r="G604" s="145"/>
    </row>
    <row r="605" spans="1:7" ht="12.75" customHeight="1" x14ac:dyDescent="0.25">
      <c r="A605" s="166"/>
      <c r="B605" s="145"/>
      <c r="C605" s="145"/>
      <c r="D605" s="145"/>
      <c r="E605" s="145"/>
      <c r="F605" s="145"/>
      <c r="G605" s="145"/>
    </row>
    <row r="606" spans="1:7" ht="12.75" customHeight="1" x14ac:dyDescent="0.25">
      <c r="A606" s="166"/>
      <c r="B606" s="145"/>
      <c r="C606" s="145"/>
      <c r="D606" s="145"/>
      <c r="E606" s="145"/>
      <c r="F606" s="145"/>
      <c r="G606" s="145"/>
    </row>
    <row r="607" spans="1:7" ht="12.75" customHeight="1" x14ac:dyDescent="0.25">
      <c r="A607" s="166"/>
      <c r="B607" s="145"/>
      <c r="C607" s="145"/>
      <c r="D607" s="145"/>
      <c r="E607" s="145"/>
      <c r="F607" s="145"/>
      <c r="G607" s="145"/>
    </row>
    <row r="608" spans="1:7" ht="12.75" customHeight="1" x14ac:dyDescent="0.25">
      <c r="A608" s="166"/>
      <c r="B608" s="145"/>
      <c r="C608" s="145"/>
      <c r="D608" s="145"/>
      <c r="E608" s="145"/>
      <c r="F608" s="145"/>
      <c r="G608" s="145"/>
    </row>
    <row r="609" spans="1:7" ht="12.75" customHeight="1" x14ac:dyDescent="0.25">
      <c r="A609" s="166"/>
      <c r="B609" s="145"/>
      <c r="C609" s="145"/>
      <c r="D609" s="145"/>
      <c r="E609" s="145"/>
      <c r="F609" s="145"/>
      <c r="G609" s="145"/>
    </row>
    <row r="610" spans="1:7" ht="12.75" customHeight="1" x14ac:dyDescent="0.25">
      <c r="A610" s="166"/>
      <c r="B610" s="145"/>
      <c r="C610" s="145"/>
      <c r="D610" s="145"/>
      <c r="E610" s="145"/>
      <c r="F610" s="145"/>
      <c r="G610" s="145"/>
    </row>
    <row r="611" spans="1:7" ht="12.75" customHeight="1" x14ac:dyDescent="0.25">
      <c r="A611" s="166"/>
      <c r="B611" s="145"/>
      <c r="C611" s="145"/>
      <c r="D611" s="145"/>
      <c r="E611" s="145"/>
      <c r="F611" s="145"/>
      <c r="G611" s="145"/>
    </row>
    <row r="612" spans="1:7" ht="12.75" customHeight="1" x14ac:dyDescent="0.25">
      <c r="A612" s="166"/>
      <c r="B612" s="145"/>
      <c r="C612" s="145"/>
      <c r="D612" s="145"/>
      <c r="E612" s="145"/>
      <c r="F612" s="145"/>
      <c r="G612" s="145"/>
    </row>
    <row r="613" spans="1:7" ht="12.75" customHeight="1" x14ac:dyDescent="0.25">
      <c r="A613" s="166"/>
      <c r="B613" s="145"/>
      <c r="C613" s="145"/>
      <c r="D613" s="145"/>
      <c r="E613" s="145"/>
      <c r="F613" s="145"/>
      <c r="G613" s="145"/>
    </row>
    <row r="614" spans="1:7" ht="12.75" customHeight="1" x14ac:dyDescent="0.25">
      <c r="A614" s="166"/>
      <c r="B614" s="145"/>
      <c r="C614" s="145"/>
      <c r="D614" s="145"/>
      <c r="E614" s="145"/>
      <c r="F614" s="145"/>
      <c r="G614" s="145"/>
    </row>
    <row r="615" spans="1:7" ht="12.75" customHeight="1" x14ac:dyDescent="0.25">
      <c r="A615" s="166"/>
      <c r="B615" s="145"/>
      <c r="C615" s="145"/>
      <c r="D615" s="145"/>
      <c r="E615" s="145"/>
      <c r="F615" s="145"/>
      <c r="G615" s="145"/>
    </row>
    <row r="616" spans="1:7" ht="12.75" customHeight="1" x14ac:dyDescent="0.25">
      <c r="A616" s="166"/>
      <c r="B616" s="145"/>
      <c r="C616" s="145"/>
      <c r="D616" s="145"/>
      <c r="E616" s="145"/>
      <c r="F616" s="145"/>
      <c r="G616" s="145"/>
    </row>
    <row r="617" spans="1:7" ht="12.75" customHeight="1" x14ac:dyDescent="0.25">
      <c r="A617" s="166"/>
      <c r="B617" s="145"/>
      <c r="C617" s="145"/>
      <c r="D617" s="145"/>
      <c r="E617" s="145"/>
      <c r="F617" s="145"/>
      <c r="G617" s="145"/>
    </row>
    <row r="618" spans="1:7" ht="12.75" customHeight="1" x14ac:dyDescent="0.25">
      <c r="A618" s="166"/>
      <c r="B618" s="145"/>
      <c r="C618" s="145"/>
      <c r="D618" s="145"/>
      <c r="E618" s="145"/>
      <c r="F618" s="145"/>
      <c r="G618" s="145"/>
    </row>
    <row r="619" spans="1:7" ht="12.75" customHeight="1" x14ac:dyDescent="0.25">
      <c r="A619" s="166"/>
      <c r="B619" s="145"/>
      <c r="C619" s="145"/>
      <c r="D619" s="145"/>
      <c r="E619" s="145"/>
      <c r="F619" s="145"/>
      <c r="G619" s="145"/>
    </row>
    <row r="620" spans="1:7" ht="12.75" customHeight="1" x14ac:dyDescent="0.25">
      <c r="A620" s="166"/>
      <c r="B620" s="145"/>
      <c r="C620" s="145"/>
      <c r="D620" s="145"/>
      <c r="E620" s="145"/>
      <c r="F620" s="145"/>
      <c r="G620" s="145"/>
    </row>
    <row r="621" spans="1:7" ht="12.75" customHeight="1" x14ac:dyDescent="0.25">
      <c r="A621" s="166"/>
      <c r="B621" s="145"/>
      <c r="C621" s="145"/>
      <c r="D621" s="145"/>
      <c r="E621" s="145"/>
      <c r="F621" s="145"/>
      <c r="G621" s="145"/>
    </row>
    <row r="622" spans="1:7" ht="12.75" customHeight="1" x14ac:dyDescent="0.25">
      <c r="A622" s="166"/>
      <c r="B622" s="145"/>
      <c r="C622" s="145"/>
      <c r="D622" s="145"/>
      <c r="E622" s="145"/>
      <c r="F622" s="145"/>
      <c r="G622" s="145"/>
    </row>
    <row r="623" spans="1:7" ht="12.75" customHeight="1" x14ac:dyDescent="0.25">
      <c r="A623" s="166"/>
      <c r="B623" s="145"/>
      <c r="C623" s="145"/>
      <c r="D623" s="145"/>
      <c r="E623" s="145"/>
      <c r="F623" s="145"/>
      <c r="G623" s="145"/>
    </row>
    <row r="624" spans="1:7" ht="12.75" customHeight="1" x14ac:dyDescent="0.25">
      <c r="A624" s="166"/>
      <c r="B624" s="145"/>
      <c r="C624" s="145"/>
      <c r="D624" s="145"/>
      <c r="E624" s="145"/>
      <c r="F624" s="145"/>
      <c r="G624" s="145"/>
    </row>
    <row r="625" spans="1:7" ht="12.75" customHeight="1" x14ac:dyDescent="0.25">
      <c r="A625" s="166"/>
      <c r="B625" s="145"/>
      <c r="C625" s="145"/>
      <c r="D625" s="145"/>
      <c r="E625" s="145"/>
      <c r="F625" s="145"/>
      <c r="G625" s="145"/>
    </row>
    <row r="626" spans="1:7" ht="12.75" customHeight="1" x14ac:dyDescent="0.25">
      <c r="A626" s="166"/>
      <c r="B626" s="145"/>
      <c r="C626" s="145"/>
      <c r="D626" s="145"/>
      <c r="E626" s="145"/>
      <c r="F626" s="145"/>
      <c r="G626" s="145"/>
    </row>
    <row r="627" spans="1:7" ht="12.75" customHeight="1" x14ac:dyDescent="0.25">
      <c r="A627" s="166"/>
      <c r="B627" s="145"/>
      <c r="C627" s="145"/>
      <c r="D627" s="145"/>
      <c r="E627" s="145"/>
      <c r="F627" s="145"/>
      <c r="G627" s="145"/>
    </row>
    <row r="628" spans="1:7" ht="12.75" customHeight="1" x14ac:dyDescent="0.25">
      <c r="A628" s="166"/>
      <c r="B628" s="145"/>
      <c r="C628" s="145"/>
      <c r="D628" s="145"/>
      <c r="E628" s="145"/>
      <c r="F628" s="145"/>
      <c r="G628" s="145"/>
    </row>
    <row r="629" spans="1:7" ht="12.75" customHeight="1" x14ac:dyDescent="0.25">
      <c r="A629" s="166"/>
      <c r="B629" s="145"/>
      <c r="C629" s="145"/>
      <c r="D629" s="145"/>
      <c r="E629" s="145"/>
      <c r="F629" s="145"/>
      <c r="G629" s="145"/>
    </row>
    <row r="630" spans="1:7" ht="12.75" customHeight="1" x14ac:dyDescent="0.25">
      <c r="A630" s="166"/>
      <c r="B630" s="145"/>
      <c r="C630" s="145"/>
      <c r="D630" s="145"/>
      <c r="E630" s="145"/>
      <c r="F630" s="145"/>
      <c r="G630" s="145"/>
    </row>
    <row r="631" spans="1:7" ht="12.75" customHeight="1" x14ac:dyDescent="0.25">
      <c r="A631" s="166"/>
      <c r="B631" s="145"/>
      <c r="C631" s="145"/>
      <c r="D631" s="145"/>
      <c r="E631" s="145"/>
      <c r="F631" s="145"/>
      <c r="G631" s="145"/>
    </row>
    <row r="632" spans="1:7" ht="12.75" customHeight="1" x14ac:dyDescent="0.25">
      <c r="A632" s="166"/>
      <c r="B632" s="145"/>
      <c r="C632" s="145"/>
      <c r="D632" s="145"/>
      <c r="E632" s="145"/>
      <c r="F632" s="145"/>
      <c r="G632" s="145"/>
    </row>
    <row r="633" spans="1:7" ht="12.75" customHeight="1" x14ac:dyDescent="0.25">
      <c r="A633" s="166"/>
      <c r="B633" s="145"/>
      <c r="C633" s="145"/>
      <c r="D633" s="145"/>
      <c r="E633" s="145"/>
      <c r="F633" s="145"/>
      <c r="G633" s="145"/>
    </row>
    <row r="634" spans="1:7" ht="12.75" customHeight="1" x14ac:dyDescent="0.25">
      <c r="A634" s="166"/>
      <c r="B634" s="145"/>
      <c r="C634" s="145"/>
      <c r="D634" s="145"/>
      <c r="E634" s="145"/>
      <c r="F634" s="145"/>
      <c r="G634" s="145"/>
    </row>
    <row r="635" spans="1:7" ht="12.75" customHeight="1" x14ac:dyDescent="0.25">
      <c r="A635" s="166"/>
      <c r="B635" s="145"/>
      <c r="C635" s="145"/>
      <c r="D635" s="145"/>
      <c r="E635" s="145"/>
      <c r="F635" s="145"/>
      <c r="G635" s="145"/>
    </row>
    <row r="636" spans="1:7" ht="12.75" customHeight="1" x14ac:dyDescent="0.25">
      <c r="A636" s="166"/>
      <c r="B636" s="145"/>
      <c r="C636" s="145"/>
      <c r="D636" s="145"/>
      <c r="E636" s="145"/>
      <c r="F636" s="145"/>
      <c r="G636" s="145"/>
    </row>
    <row r="637" spans="1:7" ht="12.75" customHeight="1" x14ac:dyDescent="0.25">
      <c r="A637" s="166"/>
      <c r="B637" s="145"/>
      <c r="C637" s="145"/>
      <c r="D637" s="145"/>
      <c r="E637" s="145"/>
      <c r="F637" s="145"/>
      <c r="G637" s="145"/>
    </row>
    <row r="638" spans="1:7" ht="12.75" customHeight="1" x14ac:dyDescent="0.25">
      <c r="A638" s="166"/>
      <c r="B638" s="145"/>
      <c r="C638" s="145"/>
      <c r="D638" s="145"/>
      <c r="E638" s="145"/>
      <c r="F638" s="145"/>
      <c r="G638" s="145"/>
    </row>
    <row r="639" spans="1:7" ht="12.75" customHeight="1" x14ac:dyDescent="0.25">
      <c r="A639" s="166"/>
      <c r="B639" s="145"/>
      <c r="C639" s="145"/>
      <c r="D639" s="145"/>
      <c r="E639" s="145"/>
      <c r="F639" s="145"/>
      <c r="G639" s="145"/>
    </row>
    <row r="640" spans="1:7" ht="12.75" customHeight="1" x14ac:dyDescent="0.25">
      <c r="A640" s="166"/>
      <c r="B640" s="145"/>
      <c r="C640" s="145"/>
      <c r="D640" s="145"/>
      <c r="E640" s="145"/>
      <c r="F640" s="145"/>
      <c r="G640" s="145"/>
    </row>
    <row r="641" spans="1:7" ht="12.75" customHeight="1" x14ac:dyDescent="0.25">
      <c r="A641" s="166"/>
      <c r="B641" s="145"/>
      <c r="C641" s="145"/>
      <c r="D641" s="145"/>
      <c r="E641" s="145"/>
      <c r="F641" s="145"/>
      <c r="G641" s="145"/>
    </row>
    <row r="642" spans="1:7" ht="12.75" customHeight="1" x14ac:dyDescent="0.25">
      <c r="A642" s="166"/>
      <c r="B642" s="145"/>
      <c r="C642" s="145"/>
      <c r="D642" s="145"/>
      <c r="E642" s="145"/>
      <c r="F642" s="145"/>
      <c r="G642" s="145"/>
    </row>
    <row r="643" spans="1:7" ht="12.75" customHeight="1" x14ac:dyDescent="0.25">
      <c r="A643" s="166"/>
      <c r="B643" s="145"/>
      <c r="C643" s="145"/>
      <c r="D643" s="145"/>
      <c r="E643" s="145"/>
      <c r="F643" s="145"/>
      <c r="G643" s="145"/>
    </row>
    <row r="644" spans="1:7" ht="12.75" customHeight="1" x14ac:dyDescent="0.25">
      <c r="A644" s="166"/>
      <c r="B644" s="145"/>
      <c r="C644" s="145"/>
      <c r="D644" s="145"/>
      <c r="E644" s="145"/>
      <c r="F644" s="145"/>
      <c r="G644" s="145"/>
    </row>
    <row r="645" spans="1:7" ht="12.75" customHeight="1" x14ac:dyDescent="0.25">
      <c r="A645" s="166"/>
      <c r="B645" s="145"/>
      <c r="C645" s="145"/>
      <c r="D645" s="145"/>
      <c r="E645" s="145"/>
      <c r="F645" s="145"/>
      <c r="G645" s="145"/>
    </row>
    <row r="646" spans="1:7" ht="12.75" customHeight="1" x14ac:dyDescent="0.25">
      <c r="A646" s="166"/>
      <c r="B646" s="145"/>
      <c r="C646" s="145"/>
      <c r="D646" s="145"/>
      <c r="E646" s="145"/>
      <c r="F646" s="145"/>
      <c r="G646" s="145"/>
    </row>
    <row r="647" spans="1:7" ht="12.75" customHeight="1" x14ac:dyDescent="0.25">
      <c r="A647" s="166"/>
      <c r="B647" s="145"/>
      <c r="C647" s="145"/>
      <c r="D647" s="145"/>
      <c r="E647" s="145"/>
      <c r="F647" s="145"/>
      <c r="G647" s="145"/>
    </row>
    <row r="648" spans="1:7" ht="12.75" customHeight="1" x14ac:dyDescent="0.25">
      <c r="A648" s="166"/>
      <c r="B648" s="145"/>
      <c r="C648" s="145"/>
      <c r="D648" s="145"/>
      <c r="E648" s="145"/>
      <c r="F648" s="145"/>
      <c r="G648" s="145"/>
    </row>
    <row r="649" spans="1:7" ht="12.75" customHeight="1" x14ac:dyDescent="0.25">
      <c r="A649" s="166"/>
      <c r="B649" s="145"/>
      <c r="C649" s="145"/>
      <c r="D649" s="145"/>
      <c r="E649" s="145"/>
      <c r="F649" s="145"/>
      <c r="G649" s="145"/>
    </row>
    <row r="650" spans="1:7" ht="12.75" customHeight="1" x14ac:dyDescent="0.25">
      <c r="A650" s="166"/>
      <c r="B650" s="145"/>
      <c r="C650" s="145"/>
      <c r="D650" s="145"/>
      <c r="E650" s="145"/>
      <c r="F650" s="145"/>
      <c r="G650" s="145"/>
    </row>
    <row r="651" spans="1:7" ht="12.75" customHeight="1" x14ac:dyDescent="0.25">
      <c r="A651" s="166"/>
      <c r="B651" s="145"/>
      <c r="C651" s="145"/>
      <c r="D651" s="145"/>
      <c r="E651" s="145"/>
      <c r="F651" s="145"/>
      <c r="G651" s="145"/>
    </row>
    <row r="652" spans="1:7" ht="12.75" customHeight="1" x14ac:dyDescent="0.25">
      <c r="A652" s="166"/>
      <c r="B652" s="145"/>
      <c r="C652" s="145"/>
      <c r="D652" s="145"/>
      <c r="E652" s="145"/>
      <c r="F652" s="145"/>
      <c r="G652" s="145"/>
    </row>
    <row r="653" spans="1:7" ht="12.75" customHeight="1" x14ac:dyDescent="0.25">
      <c r="A653" s="166"/>
      <c r="B653" s="145"/>
      <c r="C653" s="145"/>
      <c r="D653" s="145"/>
      <c r="E653" s="145"/>
      <c r="F653" s="145"/>
      <c r="G653" s="145"/>
    </row>
    <row r="654" spans="1:7" ht="12.75" customHeight="1" x14ac:dyDescent="0.25">
      <c r="A654" s="166"/>
      <c r="B654" s="145"/>
      <c r="C654" s="145"/>
      <c r="D654" s="145"/>
      <c r="E654" s="145"/>
      <c r="F654" s="145"/>
      <c r="G654" s="145"/>
    </row>
    <row r="655" spans="1:7" ht="12.75" customHeight="1" x14ac:dyDescent="0.25">
      <c r="A655" s="166"/>
      <c r="B655" s="145"/>
      <c r="C655" s="145"/>
      <c r="D655" s="145"/>
      <c r="E655" s="145"/>
      <c r="F655" s="145"/>
      <c r="G655" s="145"/>
    </row>
    <row r="656" spans="1:7" ht="12.75" customHeight="1" x14ac:dyDescent="0.25">
      <c r="A656" s="166"/>
      <c r="B656" s="145"/>
      <c r="C656" s="145"/>
      <c r="D656" s="145"/>
      <c r="E656" s="145"/>
      <c r="F656" s="145"/>
      <c r="G656" s="145"/>
    </row>
    <row r="657" spans="1:7" ht="12.75" customHeight="1" x14ac:dyDescent="0.25">
      <c r="A657" s="166"/>
      <c r="B657" s="145"/>
      <c r="C657" s="145"/>
      <c r="D657" s="145"/>
      <c r="E657" s="145"/>
      <c r="F657" s="145"/>
      <c r="G657" s="145"/>
    </row>
    <row r="658" spans="1:7" ht="12.75" customHeight="1" x14ac:dyDescent="0.25">
      <c r="A658" s="166"/>
      <c r="B658" s="145"/>
      <c r="C658" s="145"/>
      <c r="D658" s="145"/>
      <c r="E658" s="145"/>
      <c r="F658" s="145"/>
      <c r="G658" s="145"/>
    </row>
    <row r="659" spans="1:7" ht="12.75" customHeight="1" x14ac:dyDescent="0.25">
      <c r="A659" s="166"/>
      <c r="B659" s="145"/>
      <c r="C659" s="145"/>
      <c r="D659" s="145"/>
      <c r="E659" s="145"/>
      <c r="F659" s="145"/>
      <c r="G659" s="145"/>
    </row>
    <row r="660" spans="1:7" ht="12.75" customHeight="1" x14ac:dyDescent="0.25">
      <c r="A660" s="166"/>
      <c r="B660" s="145"/>
      <c r="C660" s="145"/>
      <c r="D660" s="145"/>
      <c r="E660" s="145"/>
      <c r="F660" s="145"/>
      <c r="G660" s="145"/>
    </row>
    <row r="661" spans="1:7" ht="12.75" customHeight="1" x14ac:dyDescent="0.25">
      <c r="A661" s="166"/>
      <c r="B661" s="145"/>
      <c r="C661" s="145"/>
      <c r="D661" s="145"/>
      <c r="E661" s="145"/>
      <c r="F661" s="145"/>
      <c r="G661" s="145"/>
    </row>
    <row r="662" spans="1:7" ht="12.75" customHeight="1" x14ac:dyDescent="0.25">
      <c r="A662" s="166"/>
      <c r="B662" s="145"/>
      <c r="C662" s="145"/>
      <c r="D662" s="145"/>
      <c r="E662" s="145"/>
      <c r="F662" s="145"/>
      <c r="G662" s="145"/>
    </row>
    <row r="663" spans="1:7" ht="12.75" customHeight="1" x14ac:dyDescent="0.25">
      <c r="A663" s="166"/>
      <c r="B663" s="145"/>
      <c r="C663" s="145"/>
      <c r="D663" s="145"/>
      <c r="E663" s="145"/>
      <c r="F663" s="145"/>
      <c r="G663" s="145"/>
    </row>
    <row r="664" spans="1:7" ht="12.75" customHeight="1" x14ac:dyDescent="0.25">
      <c r="A664" s="166"/>
      <c r="B664" s="145"/>
      <c r="C664" s="145"/>
      <c r="D664" s="145"/>
      <c r="E664" s="145"/>
      <c r="F664" s="145"/>
      <c r="G664" s="145"/>
    </row>
    <row r="665" spans="1:7" ht="12.75" customHeight="1" x14ac:dyDescent="0.25">
      <c r="A665" s="166"/>
      <c r="B665" s="145"/>
      <c r="C665" s="145"/>
      <c r="D665" s="145"/>
      <c r="E665" s="145"/>
      <c r="F665" s="145"/>
      <c r="G665" s="145"/>
    </row>
    <row r="666" spans="1:7" ht="12.75" customHeight="1" x14ac:dyDescent="0.25">
      <c r="A666" s="166"/>
      <c r="B666" s="145"/>
      <c r="C666" s="145"/>
      <c r="D666" s="145"/>
      <c r="E666" s="145"/>
      <c r="F666" s="145"/>
      <c r="G666" s="145"/>
    </row>
    <row r="667" spans="1:7" ht="12.75" customHeight="1" x14ac:dyDescent="0.25">
      <c r="A667" s="166"/>
      <c r="B667" s="145"/>
      <c r="C667" s="145"/>
      <c r="D667" s="145"/>
      <c r="E667" s="145"/>
      <c r="F667" s="145"/>
      <c r="G667" s="145"/>
    </row>
    <row r="668" spans="1:7" ht="12.75" customHeight="1" x14ac:dyDescent="0.25">
      <c r="A668" s="166"/>
      <c r="B668" s="145"/>
      <c r="C668" s="145"/>
      <c r="D668" s="145"/>
      <c r="E668" s="145"/>
      <c r="F668" s="145"/>
      <c r="G668" s="145"/>
    </row>
    <row r="669" spans="1:7" ht="12.75" customHeight="1" x14ac:dyDescent="0.25">
      <c r="A669" s="166"/>
      <c r="B669" s="145"/>
      <c r="C669" s="145"/>
      <c r="D669" s="145"/>
      <c r="E669" s="145"/>
      <c r="F669" s="145"/>
      <c r="G669" s="145"/>
    </row>
    <row r="670" spans="1:7" ht="12.75" customHeight="1" x14ac:dyDescent="0.25">
      <c r="A670" s="166"/>
      <c r="B670" s="145"/>
      <c r="C670" s="145"/>
      <c r="D670" s="145"/>
      <c r="E670" s="145"/>
      <c r="F670" s="145"/>
      <c r="G670" s="145"/>
    </row>
    <row r="671" spans="1:7" ht="12.75" customHeight="1" x14ac:dyDescent="0.25">
      <c r="A671" s="166"/>
      <c r="B671" s="145"/>
      <c r="C671" s="145"/>
      <c r="D671" s="145"/>
      <c r="E671" s="145"/>
      <c r="F671" s="145"/>
      <c r="G671" s="145"/>
    </row>
    <row r="672" spans="1:7" ht="12.75" customHeight="1" x14ac:dyDescent="0.25">
      <c r="A672" s="166"/>
      <c r="B672" s="145"/>
      <c r="C672" s="145"/>
      <c r="D672" s="145"/>
      <c r="E672" s="145"/>
      <c r="F672" s="145"/>
      <c r="G672" s="145"/>
    </row>
    <row r="673" spans="1:7" ht="12.75" customHeight="1" x14ac:dyDescent="0.25">
      <c r="A673" s="166"/>
      <c r="B673" s="145"/>
      <c r="C673" s="145"/>
      <c r="D673" s="145"/>
      <c r="E673" s="145"/>
      <c r="F673" s="145"/>
      <c r="G673" s="145"/>
    </row>
    <row r="674" spans="1:7" ht="12.75" customHeight="1" x14ac:dyDescent="0.25">
      <c r="A674" s="166"/>
      <c r="B674" s="145"/>
      <c r="C674" s="145"/>
      <c r="D674" s="145"/>
      <c r="E674" s="145"/>
      <c r="F674" s="145"/>
      <c r="G674" s="145"/>
    </row>
    <row r="675" spans="1:7" ht="12.75" customHeight="1" x14ac:dyDescent="0.25">
      <c r="A675" s="166"/>
      <c r="B675" s="145"/>
      <c r="C675" s="145"/>
      <c r="D675" s="145"/>
      <c r="E675" s="145"/>
      <c r="F675" s="145"/>
      <c r="G675" s="145"/>
    </row>
    <row r="676" spans="1:7" ht="12.75" customHeight="1" x14ac:dyDescent="0.25">
      <c r="A676" s="166"/>
      <c r="B676" s="145"/>
      <c r="C676" s="145"/>
      <c r="D676" s="145"/>
      <c r="E676" s="145"/>
      <c r="F676" s="145"/>
      <c r="G676" s="145"/>
    </row>
    <row r="677" spans="1:7" ht="12.75" customHeight="1" x14ac:dyDescent="0.25">
      <c r="A677" s="166"/>
      <c r="B677" s="145"/>
      <c r="C677" s="145"/>
      <c r="D677" s="145"/>
      <c r="E677" s="145"/>
      <c r="F677" s="145"/>
      <c r="G677" s="145"/>
    </row>
    <row r="678" spans="1:7" ht="12.75" customHeight="1" x14ac:dyDescent="0.25">
      <c r="A678" s="166"/>
      <c r="B678" s="145"/>
      <c r="C678" s="145"/>
      <c r="D678" s="145"/>
      <c r="E678" s="145"/>
      <c r="F678" s="145"/>
      <c r="G678" s="145"/>
    </row>
    <row r="679" spans="1:7" ht="12.75" customHeight="1" x14ac:dyDescent="0.25">
      <c r="A679" s="166"/>
      <c r="B679" s="145"/>
      <c r="C679" s="145"/>
      <c r="D679" s="145"/>
      <c r="E679" s="145"/>
      <c r="F679" s="145"/>
      <c r="G679" s="145"/>
    </row>
    <row r="680" spans="1:7" ht="12.75" customHeight="1" x14ac:dyDescent="0.25">
      <c r="A680" s="166"/>
      <c r="B680" s="145"/>
      <c r="C680" s="145"/>
      <c r="D680" s="145"/>
      <c r="E680" s="145"/>
      <c r="F680" s="145"/>
      <c r="G680" s="145"/>
    </row>
    <row r="681" spans="1:7" ht="12.75" customHeight="1" x14ac:dyDescent="0.25">
      <c r="A681" s="166"/>
      <c r="B681" s="145"/>
      <c r="C681" s="145"/>
      <c r="D681" s="145"/>
      <c r="E681" s="145"/>
      <c r="F681" s="145"/>
      <c r="G681" s="145"/>
    </row>
    <row r="682" spans="1:7" ht="12.75" customHeight="1" x14ac:dyDescent="0.25">
      <c r="A682" s="166"/>
      <c r="B682" s="145"/>
      <c r="C682" s="145"/>
      <c r="D682" s="145"/>
      <c r="E682" s="145"/>
      <c r="F682" s="145"/>
      <c r="G682" s="145"/>
    </row>
    <row r="683" spans="1:7" ht="12.75" customHeight="1" x14ac:dyDescent="0.25">
      <c r="A683" s="166"/>
      <c r="B683" s="145"/>
      <c r="C683" s="145"/>
      <c r="D683" s="145"/>
      <c r="E683" s="145"/>
      <c r="F683" s="145"/>
      <c r="G683" s="145"/>
    </row>
    <row r="684" spans="1:7" ht="12.75" customHeight="1" x14ac:dyDescent="0.25">
      <c r="A684" s="166"/>
      <c r="B684" s="145"/>
      <c r="C684" s="145"/>
      <c r="D684" s="145"/>
      <c r="E684" s="145"/>
      <c r="F684" s="145"/>
      <c r="G684" s="145"/>
    </row>
    <row r="685" spans="1:7" ht="12.75" customHeight="1" x14ac:dyDescent="0.25">
      <c r="A685" s="166"/>
      <c r="B685" s="145"/>
      <c r="C685" s="145"/>
      <c r="D685" s="145"/>
      <c r="E685" s="145"/>
      <c r="F685" s="145"/>
      <c r="G685" s="145"/>
    </row>
    <row r="686" spans="1:7" ht="12.75" customHeight="1" x14ac:dyDescent="0.25">
      <c r="A686" s="166"/>
      <c r="B686" s="145"/>
      <c r="C686" s="145"/>
      <c r="D686" s="145"/>
      <c r="E686" s="145"/>
      <c r="F686" s="145"/>
      <c r="G686" s="145"/>
    </row>
    <row r="687" spans="1:7" ht="12.75" customHeight="1" x14ac:dyDescent="0.25">
      <c r="A687" s="166"/>
      <c r="B687" s="145"/>
      <c r="C687" s="145"/>
      <c r="D687" s="145"/>
      <c r="E687" s="145"/>
      <c r="F687" s="145"/>
      <c r="G687" s="145"/>
    </row>
    <row r="688" spans="1:7" ht="12.75" customHeight="1" x14ac:dyDescent="0.25">
      <c r="A688" s="166"/>
      <c r="B688" s="145"/>
      <c r="C688" s="145"/>
      <c r="D688" s="145"/>
      <c r="E688" s="145"/>
      <c r="F688" s="145"/>
      <c r="G688" s="145"/>
    </row>
    <row r="689" spans="1:7" ht="12.75" customHeight="1" x14ac:dyDescent="0.25">
      <c r="A689" s="166"/>
      <c r="B689" s="145"/>
      <c r="C689" s="145"/>
      <c r="D689" s="145"/>
      <c r="E689" s="145"/>
      <c r="F689" s="145"/>
      <c r="G689" s="145"/>
    </row>
    <row r="690" spans="1:7" ht="12.75" customHeight="1" x14ac:dyDescent="0.25">
      <c r="A690" s="166"/>
      <c r="B690" s="145"/>
      <c r="C690" s="145"/>
      <c r="D690" s="145"/>
      <c r="E690" s="145"/>
      <c r="F690" s="145"/>
      <c r="G690" s="145"/>
    </row>
    <row r="691" spans="1:7" ht="12.75" customHeight="1" x14ac:dyDescent="0.25">
      <c r="A691" s="166"/>
      <c r="B691" s="145"/>
      <c r="C691" s="145"/>
      <c r="D691" s="145"/>
      <c r="E691" s="145"/>
      <c r="F691" s="145"/>
      <c r="G691" s="145"/>
    </row>
    <row r="692" spans="1:7" ht="12.75" customHeight="1" x14ac:dyDescent="0.25">
      <c r="A692" s="166"/>
      <c r="B692" s="145"/>
      <c r="C692" s="145"/>
      <c r="D692" s="145"/>
      <c r="E692" s="145"/>
      <c r="F692" s="145"/>
      <c r="G692" s="145"/>
    </row>
    <row r="693" spans="1:7" ht="12.75" customHeight="1" x14ac:dyDescent="0.25">
      <c r="A693" s="166"/>
      <c r="B693" s="145"/>
      <c r="C693" s="145"/>
      <c r="D693" s="145"/>
      <c r="E693" s="145"/>
      <c r="F693" s="145"/>
      <c r="G693" s="145"/>
    </row>
    <row r="694" spans="1:7" ht="12.75" customHeight="1" x14ac:dyDescent="0.25">
      <c r="A694" s="166"/>
      <c r="B694" s="145"/>
      <c r="C694" s="145"/>
      <c r="D694" s="145"/>
      <c r="E694" s="145"/>
      <c r="F694" s="145"/>
      <c r="G694" s="145"/>
    </row>
    <row r="695" spans="1:7" ht="12.75" customHeight="1" x14ac:dyDescent="0.25">
      <c r="A695" s="166"/>
      <c r="B695" s="145"/>
      <c r="C695" s="145"/>
      <c r="D695" s="145"/>
      <c r="E695" s="145"/>
      <c r="F695" s="145"/>
      <c r="G695" s="145"/>
    </row>
    <row r="696" spans="1:7" ht="12.75" customHeight="1" x14ac:dyDescent="0.25">
      <c r="A696" s="166"/>
      <c r="B696" s="145"/>
      <c r="C696" s="145"/>
      <c r="D696" s="145"/>
      <c r="E696" s="145"/>
      <c r="F696" s="145"/>
      <c r="G696" s="145"/>
    </row>
    <row r="697" spans="1:7" ht="12.75" customHeight="1" x14ac:dyDescent="0.25">
      <c r="A697" s="166"/>
      <c r="B697" s="145"/>
      <c r="C697" s="145"/>
      <c r="D697" s="145"/>
      <c r="E697" s="145"/>
      <c r="F697" s="145"/>
      <c r="G697" s="145"/>
    </row>
    <row r="698" spans="1:7" ht="12.75" customHeight="1" x14ac:dyDescent="0.25">
      <c r="A698" s="166"/>
      <c r="B698" s="145"/>
      <c r="C698" s="145"/>
      <c r="D698" s="145"/>
      <c r="E698" s="145"/>
      <c r="F698" s="145"/>
      <c r="G698" s="145"/>
    </row>
    <row r="699" spans="1:7" ht="12.75" customHeight="1" x14ac:dyDescent="0.25">
      <c r="A699" s="166"/>
      <c r="B699" s="145"/>
      <c r="C699" s="145"/>
      <c r="D699" s="145"/>
      <c r="E699" s="145"/>
      <c r="F699" s="145"/>
      <c r="G699" s="145"/>
    </row>
    <row r="700" spans="1:7" ht="12.75" customHeight="1" x14ac:dyDescent="0.25">
      <c r="A700" s="166"/>
      <c r="B700" s="145"/>
      <c r="C700" s="145"/>
      <c r="D700" s="145"/>
      <c r="E700" s="145"/>
      <c r="F700" s="145"/>
      <c r="G700" s="145"/>
    </row>
    <row r="701" spans="1:7" ht="12.75" customHeight="1" x14ac:dyDescent="0.25">
      <c r="A701" s="166"/>
      <c r="B701" s="145"/>
      <c r="C701" s="145"/>
      <c r="D701" s="145"/>
      <c r="E701" s="145"/>
      <c r="F701" s="145"/>
      <c r="G701" s="145"/>
    </row>
    <row r="702" spans="1:7" ht="12.75" customHeight="1" x14ac:dyDescent="0.25">
      <c r="A702" s="166"/>
      <c r="B702" s="145"/>
      <c r="C702" s="145"/>
      <c r="D702" s="145"/>
      <c r="E702" s="145"/>
      <c r="F702" s="145"/>
      <c r="G702" s="145"/>
    </row>
    <row r="703" spans="1:7" ht="12.75" customHeight="1" x14ac:dyDescent="0.25">
      <c r="A703" s="166"/>
      <c r="B703" s="145"/>
      <c r="C703" s="145"/>
      <c r="D703" s="145"/>
      <c r="E703" s="145"/>
      <c r="F703" s="145"/>
      <c r="G703" s="145"/>
    </row>
    <row r="704" spans="1:7" ht="12.75" customHeight="1" x14ac:dyDescent="0.25">
      <c r="A704" s="166"/>
      <c r="B704" s="145"/>
      <c r="C704" s="145"/>
      <c r="D704" s="145"/>
      <c r="E704" s="145"/>
      <c r="F704" s="145"/>
      <c r="G704" s="145"/>
    </row>
    <row r="705" spans="1:7" ht="12.75" customHeight="1" x14ac:dyDescent="0.25">
      <c r="A705" s="166"/>
      <c r="B705" s="145"/>
      <c r="C705" s="145"/>
      <c r="D705" s="145"/>
      <c r="E705" s="145"/>
      <c r="F705" s="145"/>
      <c r="G705" s="145"/>
    </row>
    <row r="706" spans="1:7" ht="12.75" customHeight="1" x14ac:dyDescent="0.25">
      <c r="A706" s="166"/>
      <c r="B706" s="145"/>
      <c r="C706" s="145"/>
      <c r="D706" s="145"/>
      <c r="E706" s="145"/>
      <c r="F706" s="145"/>
      <c r="G706" s="145"/>
    </row>
    <row r="707" spans="1:7" ht="12.75" customHeight="1" x14ac:dyDescent="0.25">
      <c r="A707" s="166"/>
      <c r="B707" s="145"/>
      <c r="C707" s="145"/>
      <c r="D707" s="145"/>
      <c r="E707" s="145"/>
      <c r="F707" s="145"/>
      <c r="G707" s="145"/>
    </row>
    <row r="708" spans="1:7" ht="12.75" customHeight="1" x14ac:dyDescent="0.25">
      <c r="A708" s="166"/>
      <c r="B708" s="145"/>
      <c r="C708" s="145"/>
      <c r="D708" s="145"/>
      <c r="E708" s="145"/>
      <c r="F708" s="145"/>
      <c r="G708" s="145"/>
    </row>
    <row r="709" spans="1:7" ht="12.75" customHeight="1" x14ac:dyDescent="0.25">
      <c r="A709" s="166"/>
      <c r="B709" s="145"/>
      <c r="C709" s="145"/>
      <c r="D709" s="145"/>
      <c r="E709" s="145"/>
      <c r="F709" s="145"/>
      <c r="G709" s="145"/>
    </row>
    <row r="710" spans="1:7" ht="12.75" customHeight="1" x14ac:dyDescent="0.25">
      <c r="A710" s="166"/>
      <c r="B710" s="145"/>
      <c r="C710" s="145"/>
      <c r="D710" s="145"/>
      <c r="E710" s="145"/>
      <c r="F710" s="145"/>
      <c r="G710" s="145"/>
    </row>
    <row r="711" spans="1:7" ht="12.75" customHeight="1" x14ac:dyDescent="0.25">
      <c r="A711" s="166"/>
      <c r="B711" s="145"/>
      <c r="C711" s="145"/>
      <c r="D711" s="145"/>
      <c r="E711" s="145"/>
      <c r="F711" s="145"/>
      <c r="G711" s="145"/>
    </row>
    <row r="712" spans="1:7" ht="12.75" customHeight="1" x14ac:dyDescent="0.25">
      <c r="A712" s="166"/>
      <c r="B712" s="145"/>
      <c r="C712" s="145"/>
      <c r="D712" s="145"/>
      <c r="E712" s="145"/>
      <c r="F712" s="145"/>
      <c r="G712" s="145"/>
    </row>
    <row r="713" spans="1:7" ht="12.75" customHeight="1" x14ac:dyDescent="0.25">
      <c r="A713" s="166"/>
      <c r="B713" s="145"/>
      <c r="C713" s="145"/>
      <c r="D713" s="145"/>
      <c r="E713" s="145"/>
      <c r="F713" s="145"/>
      <c r="G713" s="145"/>
    </row>
    <row r="714" spans="1:7" ht="12.75" customHeight="1" x14ac:dyDescent="0.25">
      <c r="A714" s="166"/>
      <c r="B714" s="145"/>
      <c r="C714" s="145"/>
      <c r="D714" s="145"/>
      <c r="E714" s="145"/>
      <c r="F714" s="145"/>
      <c r="G714" s="145"/>
    </row>
    <row r="715" spans="1:7" ht="12.75" customHeight="1" x14ac:dyDescent="0.25">
      <c r="A715" s="166"/>
      <c r="B715" s="145"/>
      <c r="C715" s="145"/>
      <c r="D715" s="145"/>
      <c r="E715" s="145"/>
      <c r="F715" s="145"/>
      <c r="G715" s="145"/>
    </row>
    <row r="716" spans="1:7" ht="12.75" customHeight="1" x14ac:dyDescent="0.25">
      <c r="A716" s="166"/>
      <c r="B716" s="145"/>
      <c r="C716" s="145"/>
      <c r="D716" s="145"/>
      <c r="E716" s="145"/>
      <c r="F716" s="145"/>
      <c r="G716" s="145"/>
    </row>
    <row r="717" spans="1:7" ht="12.75" customHeight="1" x14ac:dyDescent="0.25">
      <c r="A717" s="166"/>
      <c r="B717" s="145"/>
      <c r="C717" s="145"/>
      <c r="D717" s="145"/>
      <c r="E717" s="145"/>
      <c r="F717" s="145"/>
      <c r="G717" s="145"/>
    </row>
    <row r="718" spans="1:7" ht="12.75" customHeight="1" x14ac:dyDescent="0.25">
      <c r="A718" s="166"/>
      <c r="B718" s="145"/>
      <c r="C718" s="145"/>
      <c r="D718" s="145"/>
      <c r="E718" s="145"/>
      <c r="F718" s="145"/>
      <c r="G718" s="145"/>
    </row>
    <row r="719" spans="1:7" ht="12.75" customHeight="1" x14ac:dyDescent="0.25">
      <c r="A719" s="166"/>
      <c r="B719" s="145"/>
      <c r="C719" s="145"/>
      <c r="D719" s="145"/>
      <c r="E719" s="145"/>
      <c r="F719" s="145"/>
      <c r="G719" s="145"/>
    </row>
    <row r="720" spans="1:7" ht="12.75" customHeight="1" x14ac:dyDescent="0.25">
      <c r="A720" s="166"/>
      <c r="B720" s="145"/>
      <c r="C720" s="145"/>
      <c r="D720" s="145"/>
      <c r="E720" s="145"/>
      <c r="F720" s="145"/>
      <c r="G720" s="145"/>
    </row>
    <row r="721" spans="1:7" ht="12.75" customHeight="1" x14ac:dyDescent="0.25">
      <c r="A721" s="166"/>
      <c r="B721" s="145"/>
      <c r="C721" s="145"/>
      <c r="D721" s="145"/>
      <c r="E721" s="145"/>
      <c r="F721" s="145"/>
      <c r="G721" s="145"/>
    </row>
    <row r="722" spans="1:7" ht="12.75" customHeight="1" x14ac:dyDescent="0.25">
      <c r="A722" s="166"/>
      <c r="B722" s="145"/>
      <c r="C722" s="145"/>
      <c r="D722" s="145"/>
      <c r="E722" s="145"/>
      <c r="F722" s="145"/>
      <c r="G722" s="145"/>
    </row>
    <row r="723" spans="1:7" ht="12.75" customHeight="1" x14ac:dyDescent="0.25">
      <c r="A723" s="166"/>
      <c r="B723" s="145"/>
      <c r="C723" s="145"/>
      <c r="D723" s="145"/>
      <c r="E723" s="145"/>
      <c r="F723" s="145"/>
      <c r="G723" s="145"/>
    </row>
    <row r="724" spans="1:7" ht="12.75" customHeight="1" x14ac:dyDescent="0.25">
      <c r="A724" s="166"/>
      <c r="B724" s="145"/>
      <c r="C724" s="145"/>
      <c r="D724" s="145"/>
      <c r="E724" s="145"/>
      <c r="F724" s="145"/>
      <c r="G724" s="145"/>
    </row>
    <row r="725" spans="1:7" ht="12.75" customHeight="1" x14ac:dyDescent="0.25">
      <c r="A725" s="166"/>
      <c r="B725" s="145"/>
      <c r="C725" s="145"/>
      <c r="D725" s="145"/>
      <c r="E725" s="145"/>
      <c r="F725" s="145"/>
      <c r="G725" s="145"/>
    </row>
    <row r="726" spans="1:7" ht="12.75" customHeight="1" x14ac:dyDescent="0.25">
      <c r="A726" s="166"/>
      <c r="B726" s="145"/>
      <c r="C726" s="145"/>
      <c r="D726" s="145"/>
      <c r="E726" s="145"/>
      <c r="F726" s="145"/>
      <c r="G726" s="145"/>
    </row>
    <row r="727" spans="1:7" ht="12.75" customHeight="1" x14ac:dyDescent="0.25">
      <c r="A727" s="166"/>
      <c r="B727" s="145"/>
      <c r="C727" s="145"/>
      <c r="D727" s="145"/>
      <c r="E727" s="145"/>
      <c r="F727" s="145"/>
      <c r="G727" s="145"/>
    </row>
    <row r="728" spans="1:7" ht="12.75" customHeight="1" x14ac:dyDescent="0.25">
      <c r="A728" s="166"/>
      <c r="B728" s="145"/>
      <c r="C728" s="145"/>
      <c r="D728" s="145"/>
      <c r="E728" s="145"/>
      <c r="F728" s="145"/>
      <c r="G728" s="145"/>
    </row>
    <row r="729" spans="1:7" ht="12.75" customHeight="1" x14ac:dyDescent="0.25">
      <c r="A729" s="166"/>
      <c r="B729" s="145"/>
      <c r="C729" s="145"/>
      <c r="D729" s="145"/>
      <c r="E729" s="145"/>
      <c r="F729" s="145"/>
      <c r="G729" s="145"/>
    </row>
    <row r="730" spans="1:7" ht="12.75" customHeight="1" x14ac:dyDescent="0.25">
      <c r="A730" s="166"/>
      <c r="B730" s="145"/>
      <c r="C730" s="145"/>
      <c r="D730" s="145"/>
      <c r="E730" s="145"/>
      <c r="F730" s="145"/>
      <c r="G730" s="145"/>
    </row>
    <row r="731" spans="1:7" ht="12.75" customHeight="1" x14ac:dyDescent="0.25">
      <c r="A731" s="166"/>
      <c r="B731" s="145"/>
      <c r="C731" s="145"/>
      <c r="D731" s="145"/>
      <c r="E731" s="145"/>
      <c r="F731" s="145"/>
      <c r="G731" s="145"/>
    </row>
    <row r="732" spans="1:7" ht="12.75" customHeight="1" x14ac:dyDescent="0.25">
      <c r="A732" s="166"/>
      <c r="B732" s="145"/>
      <c r="C732" s="145"/>
      <c r="D732" s="145"/>
      <c r="E732" s="145"/>
      <c r="F732" s="145"/>
      <c r="G732" s="145"/>
    </row>
    <row r="733" spans="1:7" ht="12.75" customHeight="1" x14ac:dyDescent="0.25">
      <c r="A733" s="166"/>
      <c r="B733" s="145"/>
      <c r="C733" s="145"/>
      <c r="D733" s="145"/>
      <c r="E733" s="145"/>
      <c r="F733" s="145"/>
      <c r="G733" s="145"/>
    </row>
    <row r="734" spans="1:7" ht="12.75" customHeight="1" x14ac:dyDescent="0.25">
      <c r="A734" s="166"/>
      <c r="B734" s="145"/>
      <c r="C734" s="145"/>
      <c r="D734" s="145"/>
      <c r="E734" s="145"/>
      <c r="F734" s="145"/>
      <c r="G734" s="145"/>
    </row>
    <row r="735" spans="1:7" ht="12.75" customHeight="1" x14ac:dyDescent="0.25">
      <c r="A735" s="166"/>
      <c r="B735" s="145"/>
      <c r="C735" s="145"/>
      <c r="D735" s="145"/>
      <c r="E735" s="145"/>
      <c r="F735" s="145"/>
      <c r="G735" s="145"/>
    </row>
    <row r="736" spans="1:7" ht="12.75" customHeight="1" x14ac:dyDescent="0.25">
      <c r="A736" s="166"/>
      <c r="B736" s="145"/>
      <c r="C736" s="145"/>
      <c r="D736" s="145"/>
      <c r="E736" s="145"/>
      <c r="F736" s="145"/>
      <c r="G736" s="145"/>
    </row>
    <row r="737" spans="1:7" ht="12.75" customHeight="1" x14ac:dyDescent="0.25">
      <c r="A737" s="166"/>
      <c r="B737" s="145"/>
      <c r="C737" s="145"/>
      <c r="D737" s="145"/>
      <c r="E737" s="145"/>
      <c r="F737" s="145"/>
      <c r="G737" s="145"/>
    </row>
    <row r="738" spans="1:7" ht="12.75" customHeight="1" x14ac:dyDescent="0.25">
      <c r="A738" s="166"/>
      <c r="B738" s="145"/>
      <c r="C738" s="145"/>
      <c r="D738" s="145"/>
      <c r="E738" s="145"/>
      <c r="F738" s="145"/>
      <c r="G738" s="145"/>
    </row>
    <row r="739" spans="1:7" ht="12.75" customHeight="1" x14ac:dyDescent="0.25">
      <c r="A739" s="166"/>
      <c r="B739" s="145"/>
      <c r="C739" s="145"/>
      <c r="D739" s="145"/>
      <c r="E739" s="145"/>
      <c r="F739" s="145"/>
      <c r="G739" s="145"/>
    </row>
    <row r="740" spans="1:7" ht="12.75" customHeight="1" x14ac:dyDescent="0.25">
      <c r="A740" s="166"/>
      <c r="B740" s="145"/>
      <c r="C740" s="145"/>
      <c r="D740" s="145"/>
      <c r="E740" s="145"/>
      <c r="F740" s="145"/>
      <c r="G740" s="145"/>
    </row>
    <row r="741" spans="1:7" ht="12.75" customHeight="1" x14ac:dyDescent="0.25">
      <c r="A741" s="166"/>
      <c r="B741" s="145"/>
      <c r="C741" s="145"/>
      <c r="D741" s="145"/>
      <c r="E741" s="145"/>
      <c r="F741" s="145"/>
      <c r="G741" s="145"/>
    </row>
    <row r="742" spans="1:7" ht="12.75" customHeight="1" x14ac:dyDescent="0.25">
      <c r="A742" s="166"/>
      <c r="B742" s="145"/>
      <c r="C742" s="145"/>
      <c r="D742" s="145"/>
      <c r="E742" s="145"/>
      <c r="F742" s="145"/>
      <c r="G742" s="145"/>
    </row>
    <row r="743" spans="1:7" ht="12.75" customHeight="1" x14ac:dyDescent="0.25">
      <c r="A743" s="166"/>
      <c r="B743" s="145"/>
      <c r="C743" s="145"/>
      <c r="D743" s="145"/>
      <c r="E743" s="145"/>
      <c r="F743" s="145"/>
      <c r="G743" s="145"/>
    </row>
    <row r="744" spans="1:7" ht="12.75" customHeight="1" x14ac:dyDescent="0.25">
      <c r="A744" s="166"/>
      <c r="B744" s="145"/>
      <c r="C744" s="145"/>
      <c r="D744" s="145"/>
      <c r="E744" s="145"/>
      <c r="F744" s="145"/>
      <c r="G744" s="145"/>
    </row>
    <row r="745" spans="1:7" ht="12.75" customHeight="1" x14ac:dyDescent="0.25">
      <c r="A745" s="166"/>
      <c r="B745" s="145"/>
      <c r="C745" s="145"/>
      <c r="D745" s="145"/>
      <c r="E745" s="145"/>
      <c r="F745" s="145"/>
      <c r="G745" s="145"/>
    </row>
    <row r="746" spans="1:7" ht="12.75" customHeight="1" x14ac:dyDescent="0.25">
      <c r="A746" s="166"/>
      <c r="B746" s="145"/>
      <c r="C746" s="145"/>
      <c r="D746" s="145"/>
      <c r="E746" s="145"/>
      <c r="F746" s="145"/>
      <c r="G746" s="145"/>
    </row>
    <row r="747" spans="1:7" ht="12.75" customHeight="1" x14ac:dyDescent="0.25">
      <c r="A747" s="166"/>
      <c r="B747" s="145"/>
      <c r="C747" s="145"/>
      <c r="D747" s="145"/>
      <c r="E747" s="145"/>
      <c r="F747" s="145"/>
      <c r="G747" s="145"/>
    </row>
    <row r="748" spans="1:7" ht="12.75" customHeight="1" x14ac:dyDescent="0.25">
      <c r="A748" s="166"/>
      <c r="B748" s="145"/>
      <c r="C748" s="145"/>
      <c r="D748" s="145"/>
      <c r="E748" s="145"/>
      <c r="F748" s="145"/>
      <c r="G748" s="145"/>
    </row>
    <row r="749" spans="1:7" ht="12.75" customHeight="1" x14ac:dyDescent="0.25">
      <c r="A749" s="166"/>
      <c r="B749" s="145"/>
      <c r="C749" s="145"/>
      <c r="D749" s="145"/>
      <c r="E749" s="145"/>
      <c r="F749" s="145"/>
      <c r="G749" s="145"/>
    </row>
    <row r="750" spans="1:7" ht="12.75" customHeight="1" x14ac:dyDescent="0.25">
      <c r="A750" s="166"/>
      <c r="B750" s="145"/>
      <c r="C750" s="145"/>
      <c r="D750" s="145"/>
      <c r="E750" s="145"/>
      <c r="F750" s="145"/>
      <c r="G750" s="145"/>
    </row>
    <row r="751" spans="1:7" ht="12.75" customHeight="1" x14ac:dyDescent="0.25">
      <c r="A751" s="166"/>
      <c r="B751" s="145"/>
      <c r="C751" s="145"/>
      <c r="D751" s="145"/>
      <c r="E751" s="145"/>
      <c r="F751" s="145"/>
      <c r="G751" s="145"/>
    </row>
    <row r="752" spans="1:7" ht="12.75" customHeight="1" x14ac:dyDescent="0.25">
      <c r="A752" s="166"/>
      <c r="B752" s="145"/>
      <c r="C752" s="145"/>
      <c r="D752" s="145"/>
      <c r="E752" s="145"/>
      <c r="F752" s="145"/>
      <c r="G752" s="145"/>
    </row>
    <row r="753" spans="1:7" ht="12.75" customHeight="1" x14ac:dyDescent="0.25">
      <c r="A753" s="166"/>
      <c r="B753" s="145"/>
      <c r="C753" s="145"/>
      <c r="D753" s="145"/>
      <c r="E753" s="145"/>
      <c r="F753" s="145"/>
      <c r="G753" s="145"/>
    </row>
    <row r="754" spans="1:7" ht="12.75" customHeight="1" x14ac:dyDescent="0.25">
      <c r="A754" s="166"/>
      <c r="B754" s="145"/>
      <c r="C754" s="145"/>
      <c r="D754" s="145"/>
      <c r="E754" s="145"/>
      <c r="F754" s="145"/>
      <c r="G754" s="145"/>
    </row>
    <row r="755" spans="1:7" ht="12.75" customHeight="1" x14ac:dyDescent="0.25">
      <c r="A755" s="166"/>
      <c r="B755" s="145"/>
      <c r="C755" s="145"/>
      <c r="D755" s="145"/>
      <c r="E755" s="145"/>
      <c r="F755" s="145"/>
      <c r="G755" s="145"/>
    </row>
    <row r="756" spans="1:7" ht="12.75" customHeight="1" x14ac:dyDescent="0.25">
      <c r="A756" s="166"/>
      <c r="B756" s="145"/>
      <c r="C756" s="145"/>
      <c r="D756" s="145"/>
      <c r="E756" s="145"/>
      <c r="F756" s="145"/>
      <c r="G756" s="145"/>
    </row>
    <row r="757" spans="1:7" ht="12.75" customHeight="1" x14ac:dyDescent="0.25">
      <c r="A757" s="166"/>
      <c r="B757" s="145"/>
      <c r="C757" s="145"/>
      <c r="D757" s="145"/>
      <c r="E757" s="145"/>
      <c r="F757" s="145"/>
      <c r="G757" s="145"/>
    </row>
    <row r="758" spans="1:7" ht="12.75" customHeight="1" x14ac:dyDescent="0.25">
      <c r="A758" s="166"/>
      <c r="B758" s="145"/>
      <c r="C758" s="145"/>
      <c r="D758" s="145"/>
      <c r="E758" s="145"/>
      <c r="F758" s="145"/>
      <c r="G758" s="145"/>
    </row>
    <row r="759" spans="1:7" ht="12.75" customHeight="1" x14ac:dyDescent="0.25">
      <c r="A759" s="166"/>
      <c r="B759" s="145"/>
      <c r="C759" s="145"/>
      <c r="D759" s="145"/>
      <c r="E759" s="145"/>
      <c r="F759" s="145"/>
      <c r="G759" s="145"/>
    </row>
    <row r="760" spans="1:7" ht="12.75" customHeight="1" x14ac:dyDescent="0.25">
      <c r="A760" s="166"/>
      <c r="B760" s="145"/>
      <c r="C760" s="145"/>
      <c r="D760" s="145"/>
      <c r="E760" s="145"/>
      <c r="F760" s="145"/>
      <c r="G760" s="145"/>
    </row>
    <row r="761" spans="1:7" ht="12.75" customHeight="1" x14ac:dyDescent="0.25">
      <c r="A761" s="166"/>
      <c r="B761" s="145"/>
      <c r="C761" s="145"/>
      <c r="D761" s="145"/>
      <c r="E761" s="145"/>
      <c r="F761" s="145"/>
      <c r="G761" s="145"/>
    </row>
    <row r="762" spans="1:7" ht="12.75" customHeight="1" x14ac:dyDescent="0.25">
      <c r="A762" s="166"/>
      <c r="B762" s="145"/>
      <c r="C762" s="145"/>
      <c r="D762" s="145"/>
      <c r="E762" s="145"/>
      <c r="F762" s="145"/>
      <c r="G762" s="145"/>
    </row>
    <row r="763" spans="1:7" ht="12.75" customHeight="1" x14ac:dyDescent="0.25">
      <c r="A763" s="166"/>
      <c r="B763" s="145"/>
      <c r="C763" s="145"/>
      <c r="D763" s="145"/>
      <c r="E763" s="145"/>
      <c r="F763" s="145"/>
      <c r="G763" s="145"/>
    </row>
    <row r="764" spans="1:7" ht="12.75" customHeight="1" x14ac:dyDescent="0.25">
      <c r="A764" s="166"/>
      <c r="B764" s="145"/>
      <c r="C764" s="145"/>
      <c r="D764" s="145"/>
      <c r="E764" s="145"/>
      <c r="F764" s="145"/>
      <c r="G764" s="145"/>
    </row>
    <row r="765" spans="1:7" ht="12.75" customHeight="1" x14ac:dyDescent="0.25">
      <c r="A765" s="166"/>
      <c r="B765" s="145"/>
      <c r="C765" s="145"/>
      <c r="D765" s="145"/>
      <c r="E765" s="145"/>
      <c r="F765" s="145"/>
      <c r="G765" s="145"/>
    </row>
    <row r="766" spans="1:7" ht="12.75" customHeight="1" x14ac:dyDescent="0.25">
      <c r="A766" s="166"/>
      <c r="B766" s="145"/>
      <c r="C766" s="145"/>
      <c r="D766" s="145"/>
      <c r="E766" s="145"/>
      <c r="F766" s="145"/>
      <c r="G766" s="145"/>
    </row>
    <row r="767" spans="1:7" ht="12.75" customHeight="1" x14ac:dyDescent="0.25">
      <c r="A767" s="166"/>
      <c r="B767" s="145"/>
      <c r="C767" s="145"/>
      <c r="D767" s="145"/>
      <c r="E767" s="145"/>
      <c r="F767" s="145"/>
      <c r="G767" s="145"/>
    </row>
    <row r="768" spans="1:7" ht="12.75" customHeight="1" x14ac:dyDescent="0.25">
      <c r="A768" s="166"/>
      <c r="B768" s="145"/>
      <c r="C768" s="145"/>
      <c r="D768" s="145"/>
      <c r="E768" s="145"/>
      <c r="F768" s="145"/>
      <c r="G768" s="145"/>
    </row>
    <row r="769" spans="1:7" ht="12.75" customHeight="1" x14ac:dyDescent="0.25">
      <c r="A769" s="166"/>
      <c r="B769" s="145"/>
      <c r="C769" s="145"/>
      <c r="D769" s="145"/>
      <c r="E769" s="145"/>
      <c r="F769" s="145"/>
      <c r="G769" s="145"/>
    </row>
    <row r="770" spans="1:7" ht="12.75" customHeight="1" x14ac:dyDescent="0.25">
      <c r="A770" s="166"/>
      <c r="B770" s="145"/>
      <c r="C770" s="145"/>
      <c r="D770" s="145"/>
      <c r="E770" s="145"/>
      <c r="F770" s="145"/>
      <c r="G770" s="145"/>
    </row>
    <row r="771" spans="1:7" ht="12.75" customHeight="1" x14ac:dyDescent="0.25">
      <c r="A771" s="166"/>
      <c r="B771" s="145"/>
      <c r="C771" s="145"/>
      <c r="D771" s="145"/>
      <c r="E771" s="145"/>
      <c r="F771" s="145"/>
      <c r="G771" s="145"/>
    </row>
    <row r="772" spans="1:7" ht="12.75" customHeight="1" x14ac:dyDescent="0.25">
      <c r="A772" s="166"/>
      <c r="B772" s="145"/>
      <c r="C772" s="145"/>
      <c r="D772" s="145"/>
      <c r="E772" s="145"/>
      <c r="F772" s="145"/>
      <c r="G772" s="145"/>
    </row>
    <row r="773" spans="1:7" ht="12.75" customHeight="1" x14ac:dyDescent="0.25">
      <c r="A773" s="166"/>
      <c r="B773" s="145"/>
      <c r="C773" s="145"/>
      <c r="D773" s="145"/>
      <c r="E773" s="145"/>
      <c r="F773" s="145"/>
      <c r="G773" s="145"/>
    </row>
    <row r="774" spans="1:7" ht="12.75" customHeight="1" x14ac:dyDescent="0.25">
      <c r="A774" s="166"/>
      <c r="B774" s="145"/>
      <c r="C774" s="145"/>
      <c r="D774" s="145"/>
      <c r="E774" s="145"/>
      <c r="F774" s="145"/>
      <c r="G774" s="145"/>
    </row>
    <row r="775" spans="1:7" ht="12.75" customHeight="1" x14ac:dyDescent="0.25">
      <c r="A775" s="166"/>
      <c r="B775" s="145"/>
      <c r="C775" s="145"/>
      <c r="D775" s="145"/>
      <c r="E775" s="145"/>
      <c r="F775" s="145"/>
      <c r="G775" s="145"/>
    </row>
    <row r="776" spans="1:7" ht="12.75" customHeight="1" x14ac:dyDescent="0.25">
      <c r="A776" s="166"/>
      <c r="B776" s="145"/>
      <c r="C776" s="145"/>
      <c r="D776" s="145"/>
      <c r="E776" s="145"/>
      <c r="F776" s="145"/>
      <c r="G776" s="145"/>
    </row>
    <row r="777" spans="1:7" ht="12.75" customHeight="1" x14ac:dyDescent="0.25">
      <c r="A777" s="166"/>
      <c r="B777" s="145"/>
      <c r="C777" s="145"/>
      <c r="D777" s="145"/>
      <c r="E777" s="145"/>
      <c r="F777" s="145"/>
      <c r="G777" s="145"/>
    </row>
    <row r="778" spans="1:7" ht="12.75" customHeight="1" x14ac:dyDescent="0.25">
      <c r="A778" s="166"/>
      <c r="B778" s="145"/>
      <c r="C778" s="145"/>
      <c r="D778" s="145"/>
      <c r="E778" s="145"/>
      <c r="F778" s="145"/>
      <c r="G778" s="145"/>
    </row>
    <row r="779" spans="1:7" ht="12.75" customHeight="1" x14ac:dyDescent="0.25">
      <c r="A779" s="166"/>
      <c r="B779" s="145"/>
      <c r="C779" s="145"/>
      <c r="D779" s="145"/>
      <c r="E779" s="145"/>
      <c r="F779" s="145"/>
      <c r="G779" s="145"/>
    </row>
    <row r="780" spans="1:7" ht="12.75" customHeight="1" x14ac:dyDescent="0.25">
      <c r="A780" s="166"/>
      <c r="B780" s="145"/>
      <c r="C780" s="145"/>
      <c r="D780" s="145"/>
      <c r="E780" s="145"/>
      <c r="F780" s="145"/>
      <c r="G780" s="145"/>
    </row>
    <row r="781" spans="1:7" ht="12.75" customHeight="1" x14ac:dyDescent="0.25">
      <c r="A781" s="166"/>
      <c r="B781" s="145"/>
      <c r="C781" s="145"/>
      <c r="D781" s="145"/>
      <c r="E781" s="145"/>
      <c r="F781" s="145"/>
      <c r="G781" s="145"/>
    </row>
    <row r="782" spans="1:7" ht="12.75" customHeight="1" x14ac:dyDescent="0.25">
      <c r="A782" s="166"/>
      <c r="B782" s="145"/>
      <c r="C782" s="145"/>
      <c r="D782" s="145"/>
      <c r="E782" s="145"/>
      <c r="F782" s="145"/>
      <c r="G782" s="145"/>
    </row>
    <row r="783" spans="1:7" ht="12.75" customHeight="1" x14ac:dyDescent="0.25">
      <c r="A783" s="166"/>
      <c r="B783" s="145"/>
      <c r="C783" s="145"/>
      <c r="D783" s="145"/>
      <c r="E783" s="145"/>
      <c r="F783" s="145"/>
      <c r="G783" s="145"/>
    </row>
    <row r="784" spans="1:7" ht="12.75" customHeight="1" x14ac:dyDescent="0.25">
      <c r="A784" s="166"/>
      <c r="B784" s="145"/>
      <c r="C784" s="145"/>
      <c r="D784" s="145"/>
      <c r="E784" s="145"/>
      <c r="F784" s="145"/>
      <c r="G784" s="145"/>
    </row>
    <row r="785" spans="1:7" ht="12.75" customHeight="1" x14ac:dyDescent="0.25">
      <c r="A785" s="166"/>
      <c r="B785" s="145"/>
      <c r="C785" s="145"/>
      <c r="D785" s="145"/>
      <c r="E785" s="145"/>
      <c r="F785" s="145"/>
      <c r="G785" s="145"/>
    </row>
    <row r="786" spans="1:7" ht="12.75" customHeight="1" x14ac:dyDescent="0.25">
      <c r="A786" s="166"/>
      <c r="B786" s="145"/>
      <c r="C786" s="145"/>
      <c r="D786" s="145"/>
      <c r="E786" s="145"/>
      <c r="F786" s="145"/>
      <c r="G786" s="145"/>
    </row>
    <row r="787" spans="1:7" ht="12.75" customHeight="1" x14ac:dyDescent="0.25">
      <c r="A787" s="166"/>
      <c r="B787" s="145"/>
      <c r="C787" s="145"/>
      <c r="D787" s="145"/>
      <c r="E787" s="145"/>
      <c r="F787" s="145"/>
      <c r="G787" s="145"/>
    </row>
    <row r="788" spans="1:7" ht="12.75" customHeight="1" x14ac:dyDescent="0.25">
      <c r="A788" s="166"/>
      <c r="B788" s="145"/>
      <c r="C788" s="145"/>
      <c r="D788" s="145"/>
      <c r="E788" s="145"/>
      <c r="F788" s="145"/>
      <c r="G788" s="145"/>
    </row>
    <row r="789" spans="1:7" ht="12.75" customHeight="1" x14ac:dyDescent="0.25">
      <c r="A789" s="166"/>
      <c r="B789" s="145"/>
      <c r="C789" s="145"/>
      <c r="D789" s="145"/>
      <c r="E789" s="145"/>
      <c r="F789" s="145"/>
      <c r="G789" s="145"/>
    </row>
    <row r="790" spans="1:7" ht="12.75" customHeight="1" x14ac:dyDescent="0.25">
      <c r="A790" s="166"/>
      <c r="B790" s="145"/>
      <c r="C790" s="145"/>
      <c r="D790" s="145"/>
      <c r="E790" s="145"/>
      <c r="F790" s="145"/>
      <c r="G790" s="145"/>
    </row>
    <row r="791" spans="1:7" ht="12.75" customHeight="1" x14ac:dyDescent="0.25">
      <c r="A791" s="166"/>
      <c r="B791" s="145"/>
      <c r="C791" s="145"/>
      <c r="D791" s="145"/>
      <c r="E791" s="145"/>
      <c r="F791" s="145"/>
      <c r="G791" s="145"/>
    </row>
    <row r="792" spans="1:7" ht="12.75" customHeight="1" x14ac:dyDescent="0.25">
      <c r="A792" s="166"/>
      <c r="B792" s="145"/>
      <c r="C792" s="145"/>
      <c r="D792" s="145"/>
      <c r="E792" s="145"/>
      <c r="F792" s="145"/>
      <c r="G792" s="145"/>
    </row>
    <row r="793" spans="1:7" ht="12.75" customHeight="1" x14ac:dyDescent="0.25">
      <c r="A793" s="166"/>
      <c r="B793" s="145"/>
      <c r="C793" s="145"/>
      <c r="D793" s="145"/>
      <c r="E793" s="145"/>
      <c r="F793" s="145"/>
      <c r="G793" s="145"/>
    </row>
    <row r="794" spans="1:7" ht="12.75" customHeight="1" x14ac:dyDescent="0.25">
      <c r="A794" s="166"/>
      <c r="B794" s="145"/>
      <c r="C794" s="145"/>
      <c r="D794" s="145"/>
      <c r="E794" s="145"/>
      <c r="F794" s="145"/>
      <c r="G794" s="145"/>
    </row>
    <row r="795" spans="1:7" ht="12.75" customHeight="1" x14ac:dyDescent="0.25">
      <c r="A795" s="166"/>
      <c r="B795" s="145"/>
      <c r="C795" s="145"/>
      <c r="D795" s="145"/>
      <c r="E795" s="145"/>
      <c r="F795" s="145"/>
      <c r="G795" s="145"/>
    </row>
    <row r="796" spans="1:7" ht="12.75" customHeight="1" x14ac:dyDescent="0.25">
      <c r="A796" s="166"/>
      <c r="B796" s="145"/>
      <c r="C796" s="145"/>
      <c r="D796" s="145"/>
      <c r="E796" s="145"/>
      <c r="F796" s="145"/>
      <c r="G796" s="145"/>
    </row>
    <row r="797" spans="1:7" ht="12.75" customHeight="1" x14ac:dyDescent="0.25">
      <c r="A797" s="166"/>
      <c r="B797" s="145"/>
      <c r="C797" s="145"/>
      <c r="D797" s="145"/>
      <c r="E797" s="145"/>
      <c r="F797" s="145"/>
      <c r="G797" s="145"/>
    </row>
    <row r="798" spans="1:7" ht="12.75" customHeight="1" x14ac:dyDescent="0.25">
      <c r="A798" s="166"/>
      <c r="B798" s="145"/>
      <c r="C798" s="145"/>
      <c r="D798" s="145"/>
      <c r="E798" s="145"/>
      <c r="F798" s="145"/>
      <c r="G798" s="145"/>
    </row>
    <row r="799" spans="1:7" ht="12.75" customHeight="1" x14ac:dyDescent="0.25">
      <c r="A799" s="166"/>
      <c r="B799" s="145"/>
      <c r="C799" s="145"/>
      <c r="D799" s="145"/>
      <c r="E799" s="145"/>
      <c r="F799" s="145"/>
      <c r="G799" s="145"/>
    </row>
    <row r="800" spans="1:7" ht="12.75" customHeight="1" x14ac:dyDescent="0.25">
      <c r="A800" s="166"/>
      <c r="B800" s="145"/>
      <c r="C800" s="145"/>
      <c r="D800" s="145"/>
      <c r="E800" s="145"/>
      <c r="F800" s="145"/>
      <c r="G800" s="145"/>
    </row>
    <row r="801" spans="1:4" ht="12.75" customHeight="1" x14ac:dyDescent="0.25">
      <c r="A801" s="166"/>
      <c r="C801" s="145"/>
      <c r="D801" s="145"/>
    </row>
    <row r="802" spans="1:4" ht="12.75" customHeight="1" x14ac:dyDescent="0.25">
      <c r="A802" s="166"/>
      <c r="C802" s="145"/>
      <c r="D802" s="145"/>
    </row>
    <row r="803" spans="1:4" ht="12.75" customHeight="1" x14ac:dyDescent="0.25">
      <c r="A803" s="166"/>
      <c r="C803" s="145"/>
      <c r="D803" s="145"/>
    </row>
    <row r="804" spans="1:4" ht="12.75" customHeight="1" x14ac:dyDescent="0.25">
      <c r="A804" s="166"/>
      <c r="C804" s="145"/>
      <c r="D804" s="145"/>
    </row>
    <row r="805" spans="1:4" ht="12.75" customHeight="1" x14ac:dyDescent="0.25">
      <c r="C805" s="145"/>
      <c r="D805" s="145"/>
    </row>
    <row r="806" spans="1:4" ht="12.75" customHeight="1" x14ac:dyDescent="0.25">
      <c r="C806" s="145"/>
      <c r="D806" s="145"/>
    </row>
    <row r="807" spans="1:4" ht="12.75" customHeight="1" x14ac:dyDescent="0.25">
      <c r="C807" s="145"/>
      <c r="D807" s="145"/>
    </row>
    <row r="808" spans="1:4" ht="12.75" customHeight="1" x14ac:dyDescent="0.25">
      <c r="C808" s="145"/>
      <c r="D808" s="145"/>
    </row>
    <row r="809" spans="1:4" ht="12.75" customHeight="1" x14ac:dyDescent="0.25">
      <c r="C809" s="145"/>
      <c r="D809" s="145"/>
    </row>
    <row r="810" spans="1:4" ht="12.75" customHeight="1" x14ac:dyDescent="0.25">
      <c r="C810" s="145"/>
      <c r="D810" s="145"/>
    </row>
    <row r="811" spans="1:4" ht="15" customHeight="1" x14ac:dyDescent="0.25">
      <c r="C811" s="145"/>
      <c r="D811" s="145"/>
    </row>
    <row r="812" spans="1:4" ht="15" customHeight="1" x14ac:dyDescent="0.25">
      <c r="C812" s="145"/>
      <c r="D812" s="145"/>
    </row>
    <row r="813" spans="1:4" ht="15" customHeight="1" x14ac:dyDescent="0.25">
      <c r="C813" s="145"/>
      <c r="D813" s="145"/>
    </row>
    <row r="814" spans="1:4" ht="15" customHeight="1" x14ac:dyDescent="0.25">
      <c r="C814" s="145"/>
      <c r="D814" s="145"/>
    </row>
    <row r="815" spans="1:4" ht="15" customHeight="1" x14ac:dyDescent="0.25">
      <c r="C815" s="145"/>
      <c r="D815" s="145"/>
    </row>
    <row r="816" spans="1:4" ht="15" customHeight="1" x14ac:dyDescent="0.25">
      <c r="C816" s="145"/>
      <c r="D816" s="145"/>
    </row>
    <row r="817" spans="3:4" ht="15" customHeight="1" x14ac:dyDescent="0.25">
      <c r="C817" s="145"/>
      <c r="D817" s="145"/>
    </row>
    <row r="818" spans="3:4" ht="15" customHeight="1" x14ac:dyDescent="0.25">
      <c r="C818" s="145"/>
      <c r="D818" s="145"/>
    </row>
    <row r="819" spans="3:4" ht="15" customHeight="1" x14ac:dyDescent="0.25">
      <c r="C819" s="145"/>
      <c r="D819" s="145"/>
    </row>
    <row r="820" spans="3:4" ht="15" customHeight="1" x14ac:dyDescent="0.25">
      <c r="C820" s="145"/>
      <c r="D820" s="145"/>
    </row>
    <row r="821" spans="3:4" ht="15" customHeight="1" x14ac:dyDescent="0.25">
      <c r="C821" s="145"/>
      <c r="D821" s="145"/>
    </row>
    <row r="822" spans="3:4" ht="15" customHeight="1" x14ac:dyDescent="0.25">
      <c r="C822" s="145"/>
      <c r="D822" s="145"/>
    </row>
    <row r="823" spans="3:4" ht="15" customHeight="1" x14ac:dyDescent="0.25">
      <c r="C823" s="145"/>
      <c r="D823" s="145"/>
    </row>
    <row r="824" spans="3:4" ht="15" customHeight="1" x14ac:dyDescent="0.25">
      <c r="C824" s="145"/>
      <c r="D824" s="145"/>
    </row>
    <row r="825" spans="3:4" ht="15" customHeight="1" x14ac:dyDescent="0.25">
      <c r="C825" s="145"/>
      <c r="D825" s="145"/>
    </row>
    <row r="826" spans="3:4" ht="15" customHeight="1" x14ac:dyDescent="0.25">
      <c r="C826" s="145"/>
      <c r="D826" s="145"/>
    </row>
    <row r="827" spans="3:4" ht="15" customHeight="1" x14ac:dyDescent="0.25">
      <c r="C827" s="145"/>
      <c r="D827" s="145"/>
    </row>
    <row r="828" spans="3:4" ht="15" customHeight="1" x14ac:dyDescent="0.25">
      <c r="C828" s="145"/>
      <c r="D828" s="145"/>
    </row>
    <row r="829" spans="3:4" ht="15" customHeight="1" x14ac:dyDescent="0.25">
      <c r="C829" s="145"/>
      <c r="D829" s="145"/>
    </row>
    <row r="830" spans="3:4" ht="15" customHeight="1" x14ac:dyDescent="0.25">
      <c r="C830" s="145"/>
      <c r="D830" s="145"/>
    </row>
    <row r="831" spans="3:4" ht="15" customHeight="1" x14ac:dyDescent="0.25">
      <c r="C831" s="145"/>
      <c r="D831" s="145"/>
    </row>
    <row r="832" spans="3:4" ht="15" customHeight="1" x14ac:dyDescent="0.25">
      <c r="C832" s="145"/>
      <c r="D832" s="145"/>
    </row>
    <row r="833" spans="3:4" ht="15" customHeight="1" x14ac:dyDescent="0.25">
      <c r="C833" s="145"/>
      <c r="D833" s="145"/>
    </row>
    <row r="834" spans="3:4" ht="15" customHeight="1" x14ac:dyDescent="0.25">
      <c r="C834" s="145"/>
      <c r="D834" s="145"/>
    </row>
    <row r="835" spans="3:4" ht="15" customHeight="1" x14ac:dyDescent="0.25">
      <c r="C835" s="145"/>
      <c r="D835" s="145"/>
    </row>
    <row r="836" spans="3:4" ht="15" customHeight="1" x14ac:dyDescent="0.25">
      <c r="C836" s="145"/>
      <c r="D836" s="145"/>
    </row>
    <row r="837" spans="3:4" ht="15" customHeight="1" x14ac:dyDescent="0.25">
      <c r="C837" s="145"/>
      <c r="D837" s="145"/>
    </row>
    <row r="838" spans="3:4" ht="15" customHeight="1" x14ac:dyDescent="0.25">
      <c r="C838" s="145"/>
      <c r="D838" s="145"/>
    </row>
    <row r="839" spans="3:4" ht="15" customHeight="1" x14ac:dyDescent="0.25">
      <c r="C839" s="145"/>
      <c r="D839" s="145"/>
    </row>
    <row r="840" spans="3:4" ht="15" customHeight="1" x14ac:dyDescent="0.25">
      <c r="C840" s="145"/>
      <c r="D840" s="145"/>
    </row>
    <row r="841" spans="3:4" ht="15" customHeight="1" x14ac:dyDescent="0.25">
      <c r="C841" s="145"/>
      <c r="D841" s="145"/>
    </row>
    <row r="842" spans="3:4" ht="15" customHeight="1" x14ac:dyDescent="0.25">
      <c r="C842" s="145"/>
      <c r="D842" s="145"/>
    </row>
    <row r="843" spans="3:4" ht="15" customHeight="1" x14ac:dyDescent="0.25">
      <c r="C843" s="145"/>
      <c r="D843" s="145"/>
    </row>
    <row r="844" spans="3:4" ht="15" customHeight="1" x14ac:dyDescent="0.25">
      <c r="C844" s="145"/>
      <c r="D844" s="145"/>
    </row>
    <row r="845" spans="3:4" ht="15" customHeight="1" x14ac:dyDescent="0.25">
      <c r="C845" s="145"/>
      <c r="D845" s="145"/>
    </row>
    <row r="846" spans="3:4" ht="15" customHeight="1" x14ac:dyDescent="0.25">
      <c r="C846" s="145"/>
      <c r="D846" s="145"/>
    </row>
    <row r="847" spans="3:4" ht="15" customHeight="1" x14ac:dyDescent="0.25">
      <c r="C847" s="145"/>
      <c r="D847" s="145"/>
    </row>
    <row r="848" spans="3:4" ht="15" customHeight="1" x14ac:dyDescent="0.25">
      <c r="C848" s="145"/>
      <c r="D848" s="145"/>
    </row>
    <row r="849" spans="3:4" ht="15" customHeight="1" x14ac:dyDescent="0.25">
      <c r="C849" s="145"/>
      <c r="D849" s="145"/>
    </row>
    <row r="850" spans="3:4" ht="15" customHeight="1" x14ac:dyDescent="0.25">
      <c r="C850" s="145"/>
      <c r="D850" s="145"/>
    </row>
    <row r="851" spans="3:4" ht="15" customHeight="1" x14ac:dyDescent="0.25">
      <c r="C851" s="145"/>
      <c r="D851" s="145"/>
    </row>
    <row r="852" spans="3:4" ht="15" customHeight="1" x14ac:dyDescent="0.25">
      <c r="C852" s="145"/>
      <c r="D852" s="145"/>
    </row>
    <row r="853" spans="3:4" ht="15" customHeight="1" x14ac:dyDescent="0.25">
      <c r="C853" s="145"/>
      <c r="D853" s="145"/>
    </row>
    <row r="854" spans="3:4" ht="15" customHeight="1" x14ac:dyDescent="0.25">
      <c r="C854" s="145"/>
      <c r="D854" s="145"/>
    </row>
    <row r="855" spans="3:4" ht="15" customHeight="1" x14ac:dyDescent="0.25">
      <c r="C855" s="145"/>
      <c r="D855" s="145"/>
    </row>
    <row r="856" spans="3:4" ht="15" customHeight="1" x14ac:dyDescent="0.25">
      <c r="C856" s="145"/>
      <c r="D856" s="145"/>
    </row>
    <row r="857" spans="3:4" ht="15" customHeight="1" x14ac:dyDescent="0.25">
      <c r="C857" s="145"/>
      <c r="D857" s="145"/>
    </row>
    <row r="858" spans="3:4" ht="15" customHeight="1" x14ac:dyDescent="0.25">
      <c r="C858" s="145"/>
      <c r="D858" s="145"/>
    </row>
    <row r="859" spans="3:4" ht="15" customHeight="1" x14ac:dyDescent="0.25">
      <c r="C859" s="145"/>
      <c r="D859" s="145"/>
    </row>
    <row r="860" spans="3:4" ht="15" customHeight="1" x14ac:dyDescent="0.25">
      <c r="C860" s="145"/>
      <c r="D860" s="145"/>
    </row>
    <row r="861" spans="3:4" ht="15" customHeight="1" x14ac:dyDescent="0.25">
      <c r="C861" s="145"/>
      <c r="D861" s="145"/>
    </row>
    <row r="862" spans="3:4" ht="15" customHeight="1" x14ac:dyDescent="0.25">
      <c r="C862" s="145"/>
      <c r="D862" s="145"/>
    </row>
    <row r="863" spans="3:4" ht="15" customHeight="1" x14ac:dyDescent="0.25">
      <c r="C863" s="145"/>
      <c r="D863" s="145"/>
    </row>
    <row r="864" spans="3:4" ht="15" customHeight="1" x14ac:dyDescent="0.25">
      <c r="C864" s="145"/>
      <c r="D864" s="145"/>
    </row>
    <row r="865" spans="3:4" ht="15" customHeight="1" x14ac:dyDescent="0.25">
      <c r="C865" s="145"/>
      <c r="D865" s="145"/>
    </row>
    <row r="866" spans="3:4" ht="15" customHeight="1" x14ac:dyDescent="0.25">
      <c r="C866" s="145"/>
      <c r="D866" s="145"/>
    </row>
    <row r="867" spans="3:4" ht="15" customHeight="1" x14ac:dyDescent="0.25">
      <c r="C867" s="145"/>
      <c r="D867" s="145"/>
    </row>
    <row r="868" spans="3:4" ht="15" customHeight="1" x14ac:dyDescent="0.25">
      <c r="C868" s="145"/>
      <c r="D868" s="145"/>
    </row>
    <row r="869" spans="3:4" ht="15" customHeight="1" x14ac:dyDescent="0.25">
      <c r="C869" s="145"/>
      <c r="D869" s="145"/>
    </row>
    <row r="870" spans="3:4" ht="15" customHeight="1" x14ac:dyDescent="0.25">
      <c r="C870" s="145"/>
      <c r="D870" s="145"/>
    </row>
    <row r="871" spans="3:4" ht="15" customHeight="1" x14ac:dyDescent="0.25">
      <c r="C871" s="145"/>
      <c r="D871" s="145"/>
    </row>
    <row r="872" spans="3:4" ht="15" customHeight="1" x14ac:dyDescent="0.25">
      <c r="C872" s="145"/>
      <c r="D872" s="145"/>
    </row>
    <row r="873" spans="3:4" ht="15" customHeight="1" x14ac:dyDescent="0.25">
      <c r="C873" s="145"/>
      <c r="D873" s="145"/>
    </row>
    <row r="874" spans="3:4" ht="15" customHeight="1" x14ac:dyDescent="0.25">
      <c r="C874" s="145"/>
      <c r="D874" s="145"/>
    </row>
    <row r="875" spans="3:4" ht="15" customHeight="1" x14ac:dyDescent="0.25">
      <c r="C875" s="145"/>
      <c r="D875" s="145"/>
    </row>
    <row r="876" spans="3:4" ht="15" customHeight="1" x14ac:dyDescent="0.25">
      <c r="C876" s="145"/>
      <c r="D876" s="145"/>
    </row>
    <row r="877" spans="3:4" ht="15" customHeight="1" x14ac:dyDescent="0.25">
      <c r="C877" s="145"/>
      <c r="D877" s="145"/>
    </row>
    <row r="878" spans="3:4" ht="15" customHeight="1" x14ac:dyDescent="0.25">
      <c r="C878" s="145"/>
      <c r="D878" s="145"/>
    </row>
    <row r="879" spans="3:4" ht="15" customHeight="1" x14ac:dyDescent="0.25">
      <c r="C879" s="145"/>
      <c r="D879" s="145"/>
    </row>
    <row r="880" spans="3:4" ht="15" customHeight="1" x14ac:dyDescent="0.25">
      <c r="C880" s="145"/>
      <c r="D880" s="145"/>
    </row>
    <row r="881" spans="3:4" ht="15" customHeight="1" x14ac:dyDescent="0.25">
      <c r="C881" s="145"/>
      <c r="D881" s="145"/>
    </row>
    <row r="882" spans="3:4" ht="15" customHeight="1" x14ac:dyDescent="0.25">
      <c r="C882" s="145"/>
      <c r="D882" s="145"/>
    </row>
    <row r="883" spans="3:4" ht="15" customHeight="1" x14ac:dyDescent="0.25">
      <c r="C883" s="145"/>
      <c r="D883" s="145"/>
    </row>
    <row r="884" spans="3:4" ht="15" customHeight="1" x14ac:dyDescent="0.25">
      <c r="C884" s="145"/>
      <c r="D884" s="145"/>
    </row>
    <row r="885" spans="3:4" ht="15" customHeight="1" x14ac:dyDescent="0.25">
      <c r="C885" s="145"/>
      <c r="D885" s="145"/>
    </row>
    <row r="886" spans="3:4" ht="15" customHeight="1" x14ac:dyDescent="0.25">
      <c r="C886" s="145"/>
      <c r="D886" s="145"/>
    </row>
    <row r="887" spans="3:4" ht="15" customHeight="1" x14ac:dyDescent="0.25">
      <c r="C887" s="145"/>
      <c r="D887" s="145"/>
    </row>
    <row r="888" spans="3:4" ht="15" customHeight="1" x14ac:dyDescent="0.25">
      <c r="C888" s="145"/>
      <c r="D888" s="145"/>
    </row>
    <row r="889" spans="3:4" ht="15" customHeight="1" x14ac:dyDescent="0.25">
      <c r="C889" s="145"/>
      <c r="D889" s="145"/>
    </row>
    <row r="890" spans="3:4" ht="15" customHeight="1" x14ac:dyDescent="0.25">
      <c r="C890" s="145"/>
      <c r="D890" s="145"/>
    </row>
    <row r="891" spans="3:4" ht="15" customHeight="1" x14ac:dyDescent="0.25">
      <c r="C891" s="145"/>
      <c r="D891" s="145"/>
    </row>
    <row r="892" spans="3:4" ht="15" customHeight="1" x14ac:dyDescent="0.25">
      <c r="C892" s="145"/>
      <c r="D892" s="145"/>
    </row>
    <row r="893" spans="3:4" ht="15" customHeight="1" x14ac:dyDescent="0.25">
      <c r="C893" s="145"/>
      <c r="D893" s="145"/>
    </row>
    <row r="894" spans="3:4" ht="15" customHeight="1" x14ac:dyDescent="0.25">
      <c r="C894" s="145"/>
      <c r="D894" s="145"/>
    </row>
    <row r="895" spans="3:4" ht="15" customHeight="1" x14ac:dyDescent="0.25">
      <c r="C895" s="145"/>
      <c r="D895" s="145"/>
    </row>
    <row r="896" spans="3:4" ht="15" customHeight="1" x14ac:dyDescent="0.25">
      <c r="C896" s="145"/>
      <c r="D896" s="145"/>
    </row>
    <row r="897" spans="3:4" ht="15" customHeight="1" x14ac:dyDescent="0.25">
      <c r="C897" s="145"/>
      <c r="D897" s="145"/>
    </row>
    <row r="898" spans="3:4" ht="15" customHeight="1" x14ac:dyDescent="0.25">
      <c r="C898" s="145"/>
      <c r="D898" s="145"/>
    </row>
    <row r="899" spans="3:4" ht="15" customHeight="1" x14ac:dyDescent="0.25">
      <c r="C899" s="145"/>
      <c r="D899" s="145"/>
    </row>
    <row r="900" spans="3:4" ht="15" customHeight="1" x14ac:dyDescent="0.25">
      <c r="C900" s="145"/>
      <c r="D900" s="145"/>
    </row>
    <row r="901" spans="3:4" ht="15" customHeight="1" x14ac:dyDescent="0.25">
      <c r="C901" s="145"/>
      <c r="D901" s="145"/>
    </row>
    <row r="902" spans="3:4" ht="15" customHeight="1" x14ac:dyDescent="0.25">
      <c r="C902" s="145"/>
      <c r="D902" s="145"/>
    </row>
    <row r="903" spans="3:4" ht="15" customHeight="1" x14ac:dyDescent="0.25">
      <c r="C903" s="145"/>
      <c r="D903" s="145"/>
    </row>
    <row r="904" spans="3:4" ht="15" customHeight="1" x14ac:dyDescent="0.25">
      <c r="C904" s="145"/>
      <c r="D904" s="145"/>
    </row>
    <row r="905" spans="3:4" ht="15" customHeight="1" x14ac:dyDescent="0.25">
      <c r="C905" s="145"/>
      <c r="D905" s="145"/>
    </row>
    <row r="906" spans="3:4" ht="15" customHeight="1" x14ac:dyDescent="0.25">
      <c r="C906" s="145"/>
      <c r="D906" s="145"/>
    </row>
    <row r="907" spans="3:4" ht="15" customHeight="1" x14ac:dyDescent="0.25">
      <c r="C907" s="145"/>
      <c r="D907" s="145"/>
    </row>
    <row r="908" spans="3:4" ht="15" customHeight="1" x14ac:dyDescent="0.25">
      <c r="C908" s="145"/>
      <c r="D908" s="145"/>
    </row>
    <row r="909" spans="3:4" ht="15" customHeight="1" x14ac:dyDescent="0.25">
      <c r="C909" s="145"/>
      <c r="D909" s="145"/>
    </row>
    <row r="910" spans="3:4" ht="15" customHeight="1" x14ac:dyDescent="0.25">
      <c r="C910" s="145"/>
      <c r="D910" s="145"/>
    </row>
    <row r="911" spans="3:4" ht="15" customHeight="1" x14ac:dyDescent="0.25">
      <c r="C911" s="145"/>
      <c r="D911" s="145"/>
    </row>
    <row r="912" spans="3:4" ht="15" customHeight="1" x14ac:dyDescent="0.25">
      <c r="C912" s="145"/>
      <c r="D912" s="145"/>
    </row>
    <row r="913" spans="3:4" ht="15" customHeight="1" x14ac:dyDescent="0.25">
      <c r="C913" s="145"/>
      <c r="D913" s="145"/>
    </row>
    <row r="914" spans="3:4" ht="15" customHeight="1" x14ac:dyDescent="0.25">
      <c r="C914" s="145"/>
      <c r="D914" s="145"/>
    </row>
    <row r="915" spans="3:4" ht="15" customHeight="1" x14ac:dyDescent="0.25">
      <c r="C915" s="145"/>
      <c r="D915" s="145"/>
    </row>
    <row r="916" spans="3:4" ht="15" customHeight="1" x14ac:dyDescent="0.25">
      <c r="C916" s="145"/>
      <c r="D916" s="145"/>
    </row>
    <row r="917" spans="3:4" ht="15" customHeight="1" x14ac:dyDescent="0.25">
      <c r="C917" s="145"/>
      <c r="D917" s="145"/>
    </row>
    <row r="918" spans="3:4" ht="15" customHeight="1" x14ac:dyDescent="0.25">
      <c r="C918" s="145"/>
      <c r="D918" s="145"/>
    </row>
    <row r="919" spans="3:4" ht="15" customHeight="1" x14ac:dyDescent="0.25">
      <c r="C919" s="145"/>
      <c r="D919" s="145"/>
    </row>
    <row r="920" spans="3:4" ht="15" customHeight="1" x14ac:dyDescent="0.25">
      <c r="C920" s="145"/>
      <c r="D920" s="145"/>
    </row>
    <row r="921" spans="3:4" ht="15" customHeight="1" x14ac:dyDescent="0.25">
      <c r="C921" s="145"/>
      <c r="D921" s="145"/>
    </row>
    <row r="922" spans="3:4" ht="15" customHeight="1" x14ac:dyDescent="0.25">
      <c r="C922" s="145"/>
      <c r="D922" s="145"/>
    </row>
    <row r="923" spans="3:4" ht="15" customHeight="1" x14ac:dyDescent="0.25">
      <c r="C923" s="145"/>
      <c r="D923" s="145"/>
    </row>
    <row r="924" spans="3:4" ht="15" customHeight="1" x14ac:dyDescent="0.25">
      <c r="C924" s="145"/>
      <c r="D924" s="145"/>
    </row>
    <row r="925" spans="3:4" ht="15" customHeight="1" x14ac:dyDescent="0.25">
      <c r="C925" s="145"/>
      <c r="D925" s="145"/>
    </row>
    <row r="926" spans="3:4" ht="15" customHeight="1" x14ac:dyDescent="0.25">
      <c r="C926" s="145"/>
      <c r="D926" s="145"/>
    </row>
    <row r="927" spans="3:4" ht="15" customHeight="1" x14ac:dyDescent="0.25">
      <c r="C927" s="145"/>
      <c r="D927" s="145"/>
    </row>
    <row r="928" spans="3:4" ht="15" customHeight="1" x14ac:dyDescent="0.25">
      <c r="C928" s="145"/>
      <c r="D928" s="145"/>
    </row>
    <row r="929" spans="3:4" ht="15" customHeight="1" x14ac:dyDescent="0.25">
      <c r="C929" s="145"/>
      <c r="D929" s="145"/>
    </row>
    <row r="930" spans="3:4" ht="15" customHeight="1" x14ac:dyDescent="0.25">
      <c r="C930" s="145"/>
      <c r="D930" s="145"/>
    </row>
    <row r="931" spans="3:4" ht="15" customHeight="1" x14ac:dyDescent="0.25">
      <c r="C931" s="145"/>
      <c r="D931" s="145"/>
    </row>
    <row r="932" spans="3:4" ht="15" customHeight="1" x14ac:dyDescent="0.25">
      <c r="C932" s="145"/>
      <c r="D932" s="145"/>
    </row>
    <row r="933" spans="3:4" ht="15" customHeight="1" x14ac:dyDescent="0.25">
      <c r="C933" s="145"/>
      <c r="D933" s="145"/>
    </row>
    <row r="934" spans="3:4" ht="15" customHeight="1" x14ac:dyDescent="0.25">
      <c r="C934" s="145"/>
      <c r="D934" s="145"/>
    </row>
    <row r="935" spans="3:4" ht="15" customHeight="1" x14ac:dyDescent="0.25">
      <c r="C935" s="145"/>
      <c r="D935" s="145"/>
    </row>
    <row r="936" spans="3:4" ht="15" customHeight="1" x14ac:dyDescent="0.25">
      <c r="C936" s="145"/>
      <c r="D936" s="145"/>
    </row>
    <row r="937" spans="3:4" ht="15" customHeight="1" x14ac:dyDescent="0.25">
      <c r="C937" s="145"/>
      <c r="D937" s="145"/>
    </row>
    <row r="938" spans="3:4" ht="15" customHeight="1" x14ac:dyDescent="0.25">
      <c r="C938" s="145"/>
      <c r="D938" s="145"/>
    </row>
    <row r="939" spans="3:4" ht="15" customHeight="1" x14ac:dyDescent="0.25">
      <c r="C939" s="145"/>
      <c r="D939" s="145"/>
    </row>
    <row r="940" spans="3:4" ht="15" customHeight="1" x14ac:dyDescent="0.25">
      <c r="C940" s="145"/>
      <c r="D940" s="145"/>
    </row>
    <row r="941" spans="3:4" ht="15" customHeight="1" x14ac:dyDescent="0.25">
      <c r="C941" s="145"/>
      <c r="D941" s="145"/>
    </row>
    <row r="942" spans="3:4" ht="15" customHeight="1" x14ac:dyDescent="0.25">
      <c r="C942" s="145"/>
      <c r="D942" s="145"/>
    </row>
    <row r="943" spans="3:4" ht="15" customHeight="1" x14ac:dyDescent="0.25">
      <c r="C943" s="145"/>
      <c r="D943" s="145"/>
    </row>
    <row r="944" spans="3:4" ht="15" customHeight="1" x14ac:dyDescent="0.25">
      <c r="C944" s="145"/>
      <c r="D944" s="145"/>
    </row>
    <row r="945" spans="3:4" ht="15" customHeight="1" x14ac:dyDescent="0.25">
      <c r="C945" s="145"/>
      <c r="D945" s="145"/>
    </row>
    <row r="946" spans="3:4" ht="15" customHeight="1" x14ac:dyDescent="0.25">
      <c r="C946" s="145"/>
      <c r="D946" s="145"/>
    </row>
    <row r="947" spans="3:4" ht="15" customHeight="1" x14ac:dyDescent="0.25">
      <c r="C947" s="145"/>
      <c r="D947" s="145"/>
    </row>
    <row r="948" spans="3:4" ht="15" customHeight="1" x14ac:dyDescent="0.25">
      <c r="C948" s="145"/>
      <c r="D948" s="145"/>
    </row>
    <row r="949" spans="3:4" ht="15" customHeight="1" x14ac:dyDescent="0.25">
      <c r="C949" s="145"/>
      <c r="D949" s="145"/>
    </row>
    <row r="950" spans="3:4" ht="15" customHeight="1" x14ac:dyDescent="0.25">
      <c r="C950" s="145"/>
      <c r="D950" s="145"/>
    </row>
    <row r="951" spans="3:4" ht="15" customHeight="1" x14ac:dyDescent="0.25">
      <c r="C951" s="145"/>
      <c r="D951" s="145"/>
    </row>
    <row r="952" spans="3:4" ht="15" customHeight="1" x14ac:dyDescent="0.25">
      <c r="C952" s="145"/>
      <c r="D952" s="145"/>
    </row>
    <row r="953" spans="3:4" ht="15" customHeight="1" x14ac:dyDescent="0.25">
      <c r="C953" s="145"/>
      <c r="D953" s="145"/>
    </row>
    <row r="954" spans="3:4" ht="15" customHeight="1" x14ac:dyDescent="0.25">
      <c r="C954" s="145"/>
      <c r="D954" s="145"/>
    </row>
    <row r="955" spans="3:4" ht="15" customHeight="1" x14ac:dyDescent="0.25">
      <c r="C955" s="145"/>
      <c r="D955" s="145"/>
    </row>
    <row r="956" spans="3:4" ht="15" customHeight="1" x14ac:dyDescent="0.25">
      <c r="C956" s="145"/>
      <c r="D956" s="145"/>
    </row>
    <row r="957" spans="3:4" ht="15" customHeight="1" x14ac:dyDescent="0.25">
      <c r="C957" s="145"/>
      <c r="D957" s="145"/>
    </row>
    <row r="958" spans="3:4" ht="15" customHeight="1" x14ac:dyDescent="0.25">
      <c r="C958" s="145"/>
      <c r="D958" s="145"/>
    </row>
    <row r="959" spans="3:4" ht="15" customHeight="1" x14ac:dyDescent="0.25">
      <c r="C959" s="145"/>
      <c r="D959" s="145"/>
    </row>
    <row r="960" spans="3:4" ht="15" customHeight="1" x14ac:dyDescent="0.25">
      <c r="C960" s="145"/>
      <c r="D960" s="145"/>
    </row>
    <row r="961" spans="3:4" ht="15" customHeight="1" x14ac:dyDescent="0.25">
      <c r="C961" s="145"/>
      <c r="D961" s="145"/>
    </row>
    <row r="962" spans="3:4" ht="15" customHeight="1" x14ac:dyDescent="0.25">
      <c r="C962" s="145"/>
      <c r="D962" s="145"/>
    </row>
    <row r="963" spans="3:4" ht="15" customHeight="1" x14ac:dyDescent="0.25">
      <c r="C963" s="145"/>
      <c r="D963" s="145"/>
    </row>
    <row r="964" spans="3:4" ht="15" customHeight="1" x14ac:dyDescent="0.25">
      <c r="C964" s="145"/>
      <c r="D964" s="145"/>
    </row>
    <row r="965" spans="3:4" ht="15" customHeight="1" x14ac:dyDescent="0.25">
      <c r="C965" s="145"/>
      <c r="D965" s="145"/>
    </row>
    <row r="966" spans="3:4" ht="15" customHeight="1" x14ac:dyDescent="0.25">
      <c r="C966" s="145"/>
      <c r="D966" s="145"/>
    </row>
    <row r="967" spans="3:4" ht="15" customHeight="1" x14ac:dyDescent="0.25">
      <c r="C967" s="145"/>
      <c r="D967" s="145"/>
    </row>
    <row r="968" spans="3:4" ht="15" customHeight="1" x14ac:dyDescent="0.25">
      <c r="C968" s="145"/>
      <c r="D968" s="145"/>
    </row>
    <row r="969" spans="3:4" ht="15" customHeight="1" x14ac:dyDescent="0.25">
      <c r="C969" s="145"/>
      <c r="D969" s="145"/>
    </row>
    <row r="970" spans="3:4" ht="15" customHeight="1" x14ac:dyDescent="0.25">
      <c r="C970" s="145"/>
      <c r="D970" s="145"/>
    </row>
    <row r="971" spans="3:4" ht="15" customHeight="1" x14ac:dyDescent="0.25">
      <c r="C971" s="145"/>
      <c r="D971" s="145"/>
    </row>
    <row r="972" spans="3:4" ht="15" customHeight="1" x14ac:dyDescent="0.25">
      <c r="C972" s="145"/>
      <c r="D972" s="145"/>
    </row>
    <row r="973" spans="3:4" ht="15" customHeight="1" x14ac:dyDescent="0.25">
      <c r="C973" s="145"/>
      <c r="D973" s="145"/>
    </row>
    <row r="974" spans="3:4" ht="15" customHeight="1" x14ac:dyDescent="0.25">
      <c r="C974" s="145"/>
      <c r="D974" s="145"/>
    </row>
    <row r="975" spans="3:4" ht="15" customHeight="1" x14ac:dyDescent="0.25">
      <c r="C975" s="145"/>
      <c r="D975" s="145"/>
    </row>
    <row r="976" spans="3:4" ht="15" customHeight="1" x14ac:dyDescent="0.25">
      <c r="C976" s="145"/>
      <c r="D976" s="145"/>
    </row>
    <row r="977" spans="3:4" ht="15" customHeight="1" x14ac:dyDescent="0.25">
      <c r="C977" s="145"/>
      <c r="D977" s="145"/>
    </row>
    <row r="978" spans="3:4" ht="15" customHeight="1" x14ac:dyDescent="0.25">
      <c r="C978" s="145"/>
      <c r="D978" s="145"/>
    </row>
    <row r="979" spans="3:4" ht="15" customHeight="1" x14ac:dyDescent="0.25">
      <c r="C979" s="145"/>
      <c r="D979" s="145"/>
    </row>
    <row r="980" spans="3:4" ht="15" customHeight="1" x14ac:dyDescent="0.25">
      <c r="C980" s="145"/>
      <c r="D980" s="145"/>
    </row>
    <row r="981" spans="3:4" ht="15" customHeight="1" x14ac:dyDescent="0.25">
      <c r="C981" s="145"/>
      <c r="D981" s="145"/>
    </row>
    <row r="982" spans="3:4" ht="15" customHeight="1" x14ac:dyDescent="0.25">
      <c r="C982" s="145"/>
      <c r="D982" s="145"/>
    </row>
    <row r="983" spans="3:4" ht="15" customHeight="1" x14ac:dyDescent="0.25">
      <c r="C983" s="145"/>
      <c r="D983" s="145"/>
    </row>
    <row r="984" spans="3:4" ht="15" customHeight="1" x14ac:dyDescent="0.25">
      <c r="C984" s="145"/>
      <c r="D984" s="145"/>
    </row>
    <row r="985" spans="3:4" ht="15" customHeight="1" x14ac:dyDescent="0.25">
      <c r="C985" s="145"/>
      <c r="D985" s="145"/>
    </row>
    <row r="986" spans="3:4" ht="15" customHeight="1" x14ac:dyDescent="0.25">
      <c r="C986" s="145"/>
      <c r="D986" s="145"/>
    </row>
    <row r="987" spans="3:4" ht="15" customHeight="1" x14ac:dyDescent="0.25">
      <c r="C987" s="145"/>
      <c r="D987" s="145"/>
    </row>
    <row r="988" spans="3:4" ht="15" customHeight="1" x14ac:dyDescent="0.25">
      <c r="C988" s="145"/>
      <c r="D988" s="145"/>
    </row>
    <row r="989" spans="3:4" ht="15" customHeight="1" x14ac:dyDescent="0.25">
      <c r="C989" s="145"/>
      <c r="D989" s="145"/>
    </row>
    <row r="990" spans="3:4" ht="15" customHeight="1" x14ac:dyDescent="0.25">
      <c r="C990" s="145"/>
      <c r="D990" s="145"/>
    </row>
    <row r="991" spans="3:4" ht="15" customHeight="1" x14ac:dyDescent="0.25">
      <c r="C991" s="145"/>
      <c r="D991" s="145"/>
    </row>
    <row r="992" spans="3:4" ht="15" customHeight="1" x14ac:dyDescent="0.25">
      <c r="C992" s="145"/>
      <c r="D992" s="145"/>
    </row>
    <row r="993" spans="3:4" ht="15" customHeight="1" x14ac:dyDescent="0.25">
      <c r="C993" s="145"/>
      <c r="D993" s="145"/>
    </row>
    <row r="994" spans="3:4" ht="15" customHeight="1" x14ac:dyDescent="0.25">
      <c r="C994" s="145"/>
      <c r="D994" s="145"/>
    </row>
    <row r="995" spans="3:4" ht="15" customHeight="1" x14ac:dyDescent="0.25">
      <c r="C995" s="145"/>
      <c r="D995" s="145"/>
    </row>
    <row r="996" spans="3:4" ht="15" customHeight="1" x14ac:dyDescent="0.25">
      <c r="C996" s="145"/>
      <c r="D996" s="145"/>
    </row>
    <row r="997" spans="3:4" ht="15" customHeight="1" x14ac:dyDescent="0.25">
      <c r="C997" s="145"/>
      <c r="D997" s="145"/>
    </row>
    <row r="998" spans="3:4" ht="15" customHeight="1" x14ac:dyDescent="0.25">
      <c r="C998" s="145"/>
      <c r="D998" s="145"/>
    </row>
    <row r="999" spans="3:4" ht="15" customHeight="1" x14ac:dyDescent="0.25">
      <c r="C999" s="145"/>
      <c r="D999" s="145"/>
    </row>
    <row r="1000" spans="3:4" ht="15" customHeight="1" x14ac:dyDescent="0.25">
      <c r="C1000" s="145"/>
      <c r="D1000" s="145"/>
    </row>
    <row r="1001" spans="3:4" ht="15" customHeight="1" x14ac:dyDescent="0.25">
      <c r="C1001" s="145"/>
      <c r="D1001" s="145"/>
    </row>
    <row r="1002" spans="3:4" ht="15" customHeight="1" x14ac:dyDescent="0.25">
      <c r="C1002" s="145"/>
      <c r="D1002" s="145"/>
    </row>
  </sheetData>
  <mergeCells count="65">
    <mergeCell ref="C70:D70"/>
    <mergeCell ref="C69:D69"/>
    <mergeCell ref="C68:D68"/>
    <mergeCell ref="C75:D75"/>
    <mergeCell ref="C74:D74"/>
    <mergeCell ref="C73:D73"/>
    <mergeCell ref="C72:D72"/>
    <mergeCell ref="C71:D71"/>
    <mergeCell ref="C50:D50"/>
    <mergeCell ref="C63:D63"/>
    <mergeCell ref="C65:D65"/>
    <mergeCell ref="C66:D66"/>
    <mergeCell ref="A64:E64"/>
    <mergeCell ref="C51:D51"/>
    <mergeCell ref="C52:D52"/>
    <mergeCell ref="C54:D54"/>
    <mergeCell ref="C55:D55"/>
    <mergeCell ref="C62:D62"/>
    <mergeCell ref="C61:D61"/>
    <mergeCell ref="C60:D60"/>
    <mergeCell ref="C59:D59"/>
    <mergeCell ref="C58:D58"/>
    <mergeCell ref="C57:D57"/>
    <mergeCell ref="C56:D56"/>
    <mergeCell ref="C7:D7"/>
    <mergeCell ref="C26:D26"/>
    <mergeCell ref="C27:D27"/>
    <mergeCell ref="C32:D32"/>
    <mergeCell ref="C31:D31"/>
    <mergeCell ref="C30:D30"/>
    <mergeCell ref="C29:D29"/>
    <mergeCell ref="C28:D28"/>
    <mergeCell ref="C11:D11"/>
    <mergeCell ref="A1:B1"/>
    <mergeCell ref="A25:E25"/>
    <mergeCell ref="C44:D44"/>
    <mergeCell ref="C45:D45"/>
    <mergeCell ref="A13:A14"/>
    <mergeCell ref="C1:D1"/>
    <mergeCell ref="B13:B14"/>
    <mergeCell ref="A2:E2"/>
    <mergeCell ref="C8:D8"/>
    <mergeCell ref="C9:D9"/>
    <mergeCell ref="C10:D10"/>
    <mergeCell ref="C12:D12"/>
    <mergeCell ref="C3:D3"/>
    <mergeCell ref="C4:D4"/>
    <mergeCell ref="C5:D5"/>
    <mergeCell ref="C6:D6"/>
    <mergeCell ref="C53:D53"/>
    <mergeCell ref="A67:D67"/>
    <mergeCell ref="A33:E33"/>
    <mergeCell ref="C34:D34"/>
    <mergeCell ref="C35:D35"/>
    <mergeCell ref="C36:D36"/>
    <mergeCell ref="C37:D37"/>
    <mergeCell ref="C38:D38"/>
    <mergeCell ref="C39:D39"/>
    <mergeCell ref="C40:D40"/>
    <mergeCell ref="C41:D41"/>
    <mergeCell ref="C42:D42"/>
    <mergeCell ref="C43:D43"/>
    <mergeCell ref="C46:D46"/>
    <mergeCell ref="A47:E47"/>
    <mergeCell ref="C48:D48"/>
  </mergeCells>
  <conditionalFormatting sqref="E76:G100 E73:E75 G73:G75">
    <cfRule type="containsText" dxfId="3275" priority="663" operator="containsText" text="UTILIZATION">
      <formula>NOT(ISERROR(SEARCH(("UTILIZATION"),(E73))))</formula>
    </cfRule>
  </conditionalFormatting>
  <conditionalFormatting sqref="E76:G800 E73:E75 G73:G75">
    <cfRule type="containsText" dxfId="3274" priority="664" operator="containsText" text="service delivery">
      <formula>NOT(ISERROR(SEARCH(("service delivery"),(E73))))</formula>
    </cfRule>
  </conditionalFormatting>
  <conditionalFormatting sqref="E76:G800 E73:E75 G73:G75">
    <cfRule type="containsText" dxfId="3273" priority="665" operator="containsText" text="workforce">
      <formula>NOT(ISERROR(SEARCH(("workforce"),(E73))))</formula>
    </cfRule>
  </conditionalFormatting>
  <conditionalFormatting sqref="E76:G800 E73:E75 G73:G75">
    <cfRule type="containsText" dxfId="3272" priority="666" operator="containsText" text="leadership &amp; governance">
      <formula>NOT(ISERROR(SEARCH(("leadership &amp; governance"),(E73))))</formula>
    </cfRule>
  </conditionalFormatting>
  <conditionalFormatting sqref="E76:G800 E73:E75 G73:G75">
    <cfRule type="containsText" dxfId="3271" priority="667" operator="containsText" text="service delivery mechansims">
      <formula>NOT(ISERROR(SEARCH(("service delivery mechansims"),(E73))))</formula>
    </cfRule>
  </conditionalFormatting>
  <conditionalFormatting sqref="E76:G800 E73:E75 G73:G75">
    <cfRule type="containsText" dxfId="3270" priority="668" operator="containsText" text="financing">
      <formula>NOT(ISERROR(SEARCH(("financing"),(E73))))</formula>
    </cfRule>
  </conditionalFormatting>
  <conditionalFormatting sqref="E76:G800 E73:E75 G73:G75">
    <cfRule type="containsText" dxfId="3269" priority="669" operator="containsText" text="information systems">
      <formula>NOT(ISERROR(SEARCH(("information systems"),(E73))))</formula>
    </cfRule>
  </conditionalFormatting>
  <conditionalFormatting sqref="E76:G800 E73:E75 G73:G75">
    <cfRule type="containsText" dxfId="3268" priority="670" operator="containsText" text="knowledge">
      <formula>NOT(ISERROR(SEARCH(("knowledge"),(E73))))</formula>
    </cfRule>
  </conditionalFormatting>
  <conditionalFormatting sqref="E76:G800 E73:E75 G73:G75">
    <cfRule type="containsText" dxfId="3267" priority="671" operator="containsText" text="coordination">
      <formula>NOT(ISERROR(SEARCH(("coordination"),(E73))))</formula>
    </cfRule>
  </conditionalFormatting>
  <conditionalFormatting sqref="E76:G1048576 E73:E75 G73:G75">
    <cfRule type="containsText" dxfId="3266" priority="662" operator="containsText" text="social norms">
      <formula>NOT(ISERROR(SEARCH("social norms",E73)))</formula>
    </cfRule>
  </conditionalFormatting>
  <conditionalFormatting sqref="C69 C9 C27:C30 C48 C55:C63 C76:D1048576 C5:C6 C15:D25 C50:C52">
    <cfRule type="containsText" dxfId="3265" priority="615" operator="containsText" text="no">
      <formula>NOT(ISERROR(SEARCH("no",C5)))</formula>
    </cfRule>
    <cfRule type="containsText" dxfId="3264" priority="616" operator="containsText" text="yes">
      <formula>NOT(ISERROR(SEARCH("yes",C5)))</formula>
    </cfRule>
    <cfRule type="containsText" dxfId="3263" priority="617" operator="containsText" text="not at all">
      <formula>NOT(ISERROR(SEARCH("not at all",C5)))</formula>
    </cfRule>
    <cfRule type="containsText" dxfId="3262" priority="618" operator="containsText" text="partly">
      <formula>NOT(ISERROR(SEARCH("partly",C5)))</formula>
    </cfRule>
    <cfRule type="containsText" dxfId="3261" priority="619" operator="containsText" text="completely">
      <formula>NOT(ISERROR(SEARCH("completely",C5)))</formula>
    </cfRule>
  </conditionalFormatting>
  <conditionalFormatting sqref="C3">
    <cfRule type="containsText" dxfId="3260" priority="599" operator="containsText" text="no">
      <formula>NOT(ISERROR(SEARCH("no",C3)))</formula>
    </cfRule>
    <cfRule type="containsText" dxfId="3259" priority="600" operator="containsText" text="yes">
      <formula>NOT(ISERROR(SEARCH("yes",C3)))</formula>
    </cfRule>
    <cfRule type="containsText" dxfId="3258" priority="601" operator="containsText" text="not at all">
      <formula>NOT(ISERROR(SEARCH("not at all",C3)))</formula>
    </cfRule>
    <cfRule type="containsText" dxfId="3257" priority="602" operator="containsText" text="partly">
      <formula>NOT(ISERROR(SEARCH("partly",C3)))</formula>
    </cfRule>
    <cfRule type="containsText" dxfId="3256" priority="603" operator="containsText" text="completely">
      <formula>NOT(ISERROR(SEARCH("completely",C3)))</formula>
    </cfRule>
  </conditionalFormatting>
  <conditionalFormatting sqref="C32">
    <cfRule type="containsText" dxfId="3255" priority="553" operator="containsText" text="no">
      <formula>NOT(ISERROR(SEARCH("no",C32)))</formula>
    </cfRule>
    <cfRule type="containsText" dxfId="3254" priority="554" operator="containsText" text="yes">
      <formula>NOT(ISERROR(SEARCH("yes",C32)))</formula>
    </cfRule>
    <cfRule type="containsText" dxfId="3253" priority="555" operator="containsText" text="not at all">
      <formula>NOT(ISERROR(SEARCH("not at all",C32)))</formula>
    </cfRule>
    <cfRule type="containsText" dxfId="3252" priority="556" operator="containsText" text="partly">
      <formula>NOT(ISERROR(SEARCH("partly",C32)))</formula>
    </cfRule>
    <cfRule type="containsText" dxfId="3251" priority="557" operator="containsText" text="completely">
      <formula>NOT(ISERROR(SEARCH("completely",C32)))</formula>
    </cfRule>
  </conditionalFormatting>
  <conditionalFormatting sqref="C53:D53 C54">
    <cfRule type="containsText" dxfId="3250" priority="538" operator="containsText" text="no">
      <formula>NOT(ISERROR(SEARCH("no",C53)))</formula>
    </cfRule>
    <cfRule type="containsText" dxfId="3249" priority="539" operator="containsText" text="yes">
      <formula>NOT(ISERROR(SEARCH("yes",C53)))</formula>
    </cfRule>
    <cfRule type="containsText" dxfId="3248" priority="540" operator="containsText" text="not at all">
      <formula>NOT(ISERROR(SEARCH("not at all",C53)))</formula>
    </cfRule>
    <cfRule type="containsText" dxfId="3247" priority="541" operator="containsText" text="partly">
      <formula>NOT(ISERROR(SEARCH("partly",C53)))</formula>
    </cfRule>
    <cfRule type="containsText" dxfId="3246" priority="542" operator="containsText" text="completely">
      <formula>NOT(ISERROR(SEARCH("completely",C53)))</formula>
    </cfRule>
  </conditionalFormatting>
  <conditionalFormatting sqref="C70:C71">
    <cfRule type="containsText" dxfId="3245" priority="528" operator="containsText" text="no">
      <formula>NOT(ISERROR(SEARCH("no",C70)))</formula>
    </cfRule>
    <cfRule type="containsText" dxfId="3244" priority="529" operator="containsText" text="yes">
      <formula>NOT(ISERROR(SEARCH("yes",C70)))</formula>
    </cfRule>
    <cfRule type="containsText" dxfId="3243" priority="530" operator="containsText" text="not at all">
      <formula>NOT(ISERROR(SEARCH("not at all",C70)))</formula>
    </cfRule>
    <cfRule type="containsText" dxfId="3242" priority="531" operator="containsText" text="partly">
      <formula>NOT(ISERROR(SEARCH("partly",C70)))</formula>
    </cfRule>
    <cfRule type="containsText" dxfId="3241" priority="532" operator="containsText" text="completely">
      <formula>NOT(ISERROR(SEARCH("completely",C70)))</formula>
    </cfRule>
  </conditionalFormatting>
  <conditionalFormatting sqref="C68">
    <cfRule type="containsText" dxfId="3240" priority="523" operator="containsText" text="no">
      <formula>NOT(ISERROR(SEARCH("no",C68)))</formula>
    </cfRule>
    <cfRule type="containsText" dxfId="3239" priority="524" operator="containsText" text="yes">
      <formula>NOT(ISERROR(SEARCH("yes",C68)))</formula>
    </cfRule>
    <cfRule type="containsText" dxfId="3238" priority="525" operator="containsText" text="not at all">
      <formula>NOT(ISERROR(SEARCH("not at all",C68)))</formula>
    </cfRule>
    <cfRule type="containsText" dxfId="3237" priority="526" operator="containsText" text="partly">
      <formula>NOT(ISERROR(SEARCH("partly",C68)))</formula>
    </cfRule>
    <cfRule type="containsText" dxfId="3236" priority="527" operator="containsText" text="completely">
      <formula>NOT(ISERROR(SEARCH("completely",C68)))</formula>
    </cfRule>
  </conditionalFormatting>
  <conditionalFormatting sqref="C4">
    <cfRule type="containsText" dxfId="3235" priority="502" operator="containsText" text="no">
      <formula>NOT(ISERROR(SEARCH("no",C4)))</formula>
    </cfRule>
    <cfRule type="containsText" dxfId="3234" priority="503" operator="containsText" text="yes">
      <formula>NOT(ISERROR(SEARCH("yes",C4)))</formula>
    </cfRule>
    <cfRule type="containsText" dxfId="3233" priority="504" operator="containsText" text="not at all">
      <formula>NOT(ISERROR(SEARCH("not at all",C4)))</formula>
    </cfRule>
    <cfRule type="containsText" dxfId="3232" priority="505" operator="containsText" text="partly">
      <formula>NOT(ISERROR(SEARCH("partly",C4)))</formula>
    </cfRule>
    <cfRule type="containsText" dxfId="3231" priority="506" operator="containsText" text="completely">
      <formula>NOT(ISERROR(SEARCH("completely",C4)))</formula>
    </cfRule>
  </conditionalFormatting>
  <conditionalFormatting sqref="C34:D35">
    <cfRule type="containsText" dxfId="3230" priority="492" operator="containsText" text="no">
      <formula>NOT(ISERROR(SEARCH("no",C34)))</formula>
    </cfRule>
    <cfRule type="containsText" dxfId="3229" priority="493" operator="containsText" text="yes">
      <formula>NOT(ISERROR(SEARCH("yes",C34)))</formula>
    </cfRule>
    <cfRule type="containsText" dxfId="3228" priority="494" operator="containsText" text="not at all">
      <formula>NOT(ISERROR(SEARCH("not at all",C34)))</formula>
    </cfRule>
    <cfRule type="containsText" dxfId="3227" priority="495" operator="containsText" text="partly">
      <formula>NOT(ISERROR(SEARCH("partly",C34)))</formula>
    </cfRule>
    <cfRule type="containsText" dxfId="3226" priority="496" operator="containsText" text="completely">
      <formula>NOT(ISERROR(SEARCH("completely",C34)))</formula>
    </cfRule>
  </conditionalFormatting>
  <conditionalFormatting sqref="C7">
    <cfRule type="containsText" dxfId="3225" priority="456" operator="containsText" text="no">
      <formula>NOT(ISERROR(SEARCH("no",C7)))</formula>
    </cfRule>
    <cfRule type="containsText" dxfId="3224" priority="457" operator="containsText" text="yes">
      <formula>NOT(ISERROR(SEARCH("yes",C7)))</formula>
    </cfRule>
    <cfRule type="containsText" dxfId="3223" priority="458" operator="containsText" text="not at all">
      <formula>NOT(ISERROR(SEARCH("not at all",C7)))</formula>
    </cfRule>
    <cfRule type="containsText" dxfId="3222" priority="459" operator="containsText" text="partly">
      <formula>NOT(ISERROR(SEARCH("partly",C7)))</formula>
    </cfRule>
    <cfRule type="containsText" dxfId="3221" priority="460" operator="containsText" text="completely">
      <formula>NOT(ISERROR(SEARCH("completely",C7)))</formula>
    </cfRule>
  </conditionalFormatting>
  <conditionalFormatting sqref="C8">
    <cfRule type="containsText" dxfId="3220" priority="451" operator="containsText" text="no">
      <formula>NOT(ISERROR(SEARCH("no",C8)))</formula>
    </cfRule>
    <cfRule type="containsText" dxfId="3219" priority="452" operator="containsText" text="yes">
      <formula>NOT(ISERROR(SEARCH("yes",C8)))</formula>
    </cfRule>
    <cfRule type="containsText" dxfId="3218" priority="453" operator="containsText" text="not at all">
      <formula>NOT(ISERROR(SEARCH("not at all",C8)))</formula>
    </cfRule>
    <cfRule type="containsText" dxfId="3217" priority="454" operator="containsText" text="partly">
      <formula>NOT(ISERROR(SEARCH("partly",C8)))</formula>
    </cfRule>
    <cfRule type="containsText" dxfId="3216" priority="455" operator="containsText" text="completely">
      <formula>NOT(ISERROR(SEARCH("completely",C8)))</formula>
    </cfRule>
  </conditionalFormatting>
  <conditionalFormatting sqref="C36:D45">
    <cfRule type="containsText" dxfId="3215" priority="446" operator="containsText" text="no">
      <formula>NOT(ISERROR(SEARCH("no",C36)))</formula>
    </cfRule>
    <cfRule type="containsText" dxfId="3214" priority="447" operator="containsText" text="yes">
      <formula>NOT(ISERROR(SEARCH("yes",C36)))</formula>
    </cfRule>
    <cfRule type="containsText" dxfId="3213" priority="448" operator="containsText" text="not at all">
      <formula>NOT(ISERROR(SEARCH("not at all",C36)))</formula>
    </cfRule>
    <cfRule type="containsText" dxfId="3212" priority="449" operator="containsText" text="partly">
      <formula>NOT(ISERROR(SEARCH("partly",C36)))</formula>
    </cfRule>
    <cfRule type="containsText" dxfId="3211" priority="450" operator="containsText" text="completely">
      <formula>NOT(ISERROR(SEARCH("completely",C36)))</formula>
    </cfRule>
  </conditionalFormatting>
  <conditionalFormatting sqref="C46:D46">
    <cfRule type="containsText" dxfId="3210" priority="441" operator="containsText" text="no">
      <formula>NOT(ISERROR(SEARCH("no",C46)))</formula>
    </cfRule>
    <cfRule type="containsText" dxfId="3209" priority="442" operator="containsText" text="yes">
      <formula>NOT(ISERROR(SEARCH("yes",C46)))</formula>
    </cfRule>
    <cfRule type="containsText" dxfId="3208" priority="443" operator="containsText" text="not at all">
      <formula>NOT(ISERROR(SEARCH("not at all",C46)))</formula>
    </cfRule>
    <cfRule type="containsText" dxfId="3207" priority="444" operator="containsText" text="partly">
      <formula>NOT(ISERROR(SEARCH("partly",C46)))</formula>
    </cfRule>
    <cfRule type="containsText" dxfId="3206" priority="445" operator="containsText" text="completely">
      <formula>NOT(ISERROR(SEARCH("completely",C46)))</formula>
    </cfRule>
  </conditionalFormatting>
  <conditionalFormatting sqref="C65">
    <cfRule type="containsText" dxfId="3205" priority="431" operator="containsText" text="no">
      <formula>NOT(ISERROR(SEARCH("no",C65)))</formula>
    </cfRule>
    <cfRule type="containsText" dxfId="3204" priority="432" operator="containsText" text="yes">
      <formula>NOT(ISERROR(SEARCH("yes",C65)))</formula>
    </cfRule>
    <cfRule type="containsText" dxfId="3203" priority="433" operator="containsText" text="not at all">
      <formula>NOT(ISERROR(SEARCH("not at all",C65)))</formula>
    </cfRule>
    <cfRule type="containsText" dxfId="3202" priority="434" operator="containsText" text="partly">
      <formula>NOT(ISERROR(SEARCH("partly",C65)))</formula>
    </cfRule>
    <cfRule type="containsText" dxfId="3201" priority="435" operator="containsText" text="completely">
      <formula>NOT(ISERROR(SEARCH("completely",C65)))</formula>
    </cfRule>
  </conditionalFormatting>
  <conditionalFormatting sqref="C66">
    <cfRule type="containsText" dxfId="3200" priority="421" operator="containsText" text="no">
      <formula>NOT(ISERROR(SEARCH("no",C66)))</formula>
    </cfRule>
    <cfRule type="containsText" dxfId="3199" priority="422" operator="containsText" text="yes">
      <formula>NOT(ISERROR(SEARCH("yes",C66)))</formula>
    </cfRule>
    <cfRule type="containsText" dxfId="3198" priority="423" operator="containsText" text="not at all">
      <formula>NOT(ISERROR(SEARCH("not at all",C66)))</formula>
    </cfRule>
    <cfRule type="containsText" dxfId="3197" priority="424" operator="containsText" text="partly">
      <formula>NOT(ISERROR(SEARCH("partly",C66)))</formula>
    </cfRule>
    <cfRule type="containsText" dxfId="3196" priority="425" operator="containsText" text="completely">
      <formula>NOT(ISERROR(SEARCH("completely",C66)))</formula>
    </cfRule>
  </conditionalFormatting>
  <conditionalFormatting sqref="C72">
    <cfRule type="containsText" dxfId="3195" priority="416" operator="containsText" text="no">
      <formula>NOT(ISERROR(SEARCH("no",C72)))</formula>
    </cfRule>
    <cfRule type="containsText" dxfId="3194" priority="417" operator="containsText" text="yes">
      <formula>NOT(ISERROR(SEARCH("yes",C72)))</formula>
    </cfRule>
    <cfRule type="containsText" dxfId="3193" priority="418" operator="containsText" text="not at all">
      <formula>NOT(ISERROR(SEARCH("not at all",C72)))</formula>
    </cfRule>
    <cfRule type="containsText" dxfId="3192" priority="419" operator="containsText" text="partly">
      <formula>NOT(ISERROR(SEARCH("partly",C72)))</formula>
    </cfRule>
    <cfRule type="containsText" dxfId="3191" priority="420" operator="containsText" text="completely">
      <formula>NOT(ISERROR(SEARCH("completely",C72)))</formula>
    </cfRule>
  </conditionalFormatting>
  <conditionalFormatting sqref="C73">
    <cfRule type="containsText" dxfId="3190" priority="411" operator="containsText" text="no">
      <formula>NOT(ISERROR(SEARCH("no",C73)))</formula>
    </cfRule>
    <cfRule type="containsText" dxfId="3189" priority="412" operator="containsText" text="yes">
      <formula>NOT(ISERROR(SEARCH("yes",C73)))</formula>
    </cfRule>
    <cfRule type="containsText" dxfId="3188" priority="413" operator="containsText" text="not at all">
      <formula>NOT(ISERROR(SEARCH("not at all",C73)))</formula>
    </cfRule>
    <cfRule type="containsText" dxfId="3187" priority="414" operator="containsText" text="partly">
      <formula>NOT(ISERROR(SEARCH("partly",C73)))</formula>
    </cfRule>
    <cfRule type="containsText" dxfId="3186" priority="415" operator="containsText" text="completely">
      <formula>NOT(ISERROR(SEARCH("completely",C73)))</formula>
    </cfRule>
  </conditionalFormatting>
  <conditionalFormatting sqref="C74">
    <cfRule type="containsText" dxfId="3185" priority="406" operator="containsText" text="no">
      <formula>NOT(ISERROR(SEARCH("no",C74)))</formula>
    </cfRule>
    <cfRule type="containsText" dxfId="3184" priority="407" operator="containsText" text="yes">
      <formula>NOT(ISERROR(SEARCH("yes",C74)))</formula>
    </cfRule>
    <cfRule type="containsText" dxfId="3183" priority="408" operator="containsText" text="not at all">
      <formula>NOT(ISERROR(SEARCH("not at all",C74)))</formula>
    </cfRule>
    <cfRule type="containsText" dxfId="3182" priority="409" operator="containsText" text="partly">
      <formula>NOT(ISERROR(SEARCH("partly",C74)))</formula>
    </cfRule>
    <cfRule type="containsText" dxfId="3181" priority="410" operator="containsText" text="completely">
      <formula>NOT(ISERROR(SEARCH("completely",C74)))</formula>
    </cfRule>
  </conditionalFormatting>
  <conditionalFormatting sqref="C75">
    <cfRule type="containsText" dxfId="3180" priority="401" operator="containsText" text="no">
      <formula>NOT(ISERROR(SEARCH("no",C75)))</formula>
    </cfRule>
    <cfRule type="containsText" dxfId="3179" priority="402" operator="containsText" text="yes">
      <formula>NOT(ISERROR(SEARCH("yes",C75)))</formula>
    </cfRule>
    <cfRule type="containsText" dxfId="3178" priority="403" operator="containsText" text="not at all">
      <formula>NOT(ISERROR(SEARCH("not at all",C75)))</formula>
    </cfRule>
    <cfRule type="containsText" dxfId="3177" priority="404" operator="containsText" text="partly">
      <formula>NOT(ISERROR(SEARCH("partly",C75)))</formula>
    </cfRule>
    <cfRule type="containsText" dxfId="3176" priority="405" operator="containsText" text="completely">
      <formula>NOT(ISERROR(SEARCH("completely",C75)))</formula>
    </cfRule>
  </conditionalFormatting>
  <conditionalFormatting sqref="F3:F12">
    <cfRule type="containsText" dxfId="3175" priority="316" operator="containsText" text="UTILIZATION">
      <formula>NOT(ISERROR(SEARCH(("UTILIZATION"),(F3))))</formula>
    </cfRule>
  </conditionalFormatting>
  <conditionalFormatting sqref="F3:F12">
    <cfRule type="containsText" dxfId="3174" priority="317" operator="containsText" text="service delivery">
      <formula>NOT(ISERROR(SEARCH(("service delivery"),(F3))))</formula>
    </cfRule>
  </conditionalFormatting>
  <conditionalFormatting sqref="F3:F12">
    <cfRule type="containsText" dxfId="3173" priority="318" operator="containsText" text="workforce">
      <formula>NOT(ISERROR(SEARCH(("workforce"),(F3))))</formula>
    </cfRule>
  </conditionalFormatting>
  <conditionalFormatting sqref="F3:F12">
    <cfRule type="containsText" dxfId="3172" priority="319" operator="containsText" text="leadership &amp; governance">
      <formula>NOT(ISERROR(SEARCH(("leadership &amp; governance"),(F3))))</formula>
    </cfRule>
  </conditionalFormatting>
  <conditionalFormatting sqref="F3:F12">
    <cfRule type="containsText" dxfId="3171" priority="320" operator="containsText" text="service delivery mechansims">
      <formula>NOT(ISERROR(SEARCH(("service delivery mechansims"),(F3))))</formula>
    </cfRule>
  </conditionalFormatting>
  <conditionalFormatting sqref="F3:F12">
    <cfRule type="containsText" dxfId="3170" priority="321" operator="containsText" text="financing">
      <formula>NOT(ISERROR(SEARCH(("financing"),(F3))))</formula>
    </cfRule>
  </conditionalFormatting>
  <conditionalFormatting sqref="F3:F12">
    <cfRule type="containsText" dxfId="3169" priority="322" operator="containsText" text="information systems">
      <formula>NOT(ISERROR(SEARCH(("information systems"),(F3))))</formula>
    </cfRule>
  </conditionalFormatting>
  <conditionalFormatting sqref="F3:F12">
    <cfRule type="containsText" dxfId="3168" priority="323" operator="containsText" text="knowledge">
      <formula>NOT(ISERROR(SEARCH(("knowledge"),(F3))))</formula>
    </cfRule>
  </conditionalFormatting>
  <conditionalFormatting sqref="F3:F12">
    <cfRule type="containsText" dxfId="3167" priority="324" operator="containsText" text="coordination">
      <formula>NOT(ISERROR(SEARCH(("coordination"),(F3))))</formula>
    </cfRule>
  </conditionalFormatting>
  <conditionalFormatting sqref="F3:F12">
    <cfRule type="containsText" dxfId="3166" priority="315" operator="containsText" text="social norms">
      <formula>NOT(ISERROR(SEARCH("social norms",F3)))</formula>
    </cfRule>
  </conditionalFormatting>
  <conditionalFormatting sqref="F3:F12">
    <cfRule type="containsText" dxfId="3165" priority="310" operator="containsText" text="no">
      <formula>NOT(ISERROR(SEARCH("no",F3)))</formula>
    </cfRule>
    <cfRule type="containsText" dxfId="3164" priority="311" operator="containsText" text="yes">
      <formula>NOT(ISERROR(SEARCH("yes",F3)))</formula>
    </cfRule>
    <cfRule type="containsText" dxfId="3163" priority="312" operator="containsText" text="not at all">
      <formula>NOT(ISERROR(SEARCH("not at all",F3)))</formula>
    </cfRule>
    <cfRule type="containsText" dxfId="3162" priority="313" operator="containsText" text="partly">
      <formula>NOT(ISERROR(SEARCH("partly",F3)))</formula>
    </cfRule>
    <cfRule type="containsText" dxfId="3161" priority="314" operator="containsText" text="completely">
      <formula>NOT(ISERROR(SEARCH("completely",F3)))</formula>
    </cfRule>
  </conditionalFormatting>
  <conditionalFormatting sqref="F15 F18 F21:F24">
    <cfRule type="containsText" dxfId="3160" priority="301" operator="containsText" text="UTILIZATION">
      <formula>NOT(ISERROR(SEARCH(("UTILIZATION"),(F15))))</formula>
    </cfRule>
  </conditionalFormatting>
  <conditionalFormatting sqref="F15 F18 F21:F24">
    <cfRule type="containsText" dxfId="3159" priority="302" operator="containsText" text="service delivery">
      <formula>NOT(ISERROR(SEARCH(("service delivery"),(F15))))</formula>
    </cfRule>
  </conditionalFormatting>
  <conditionalFormatting sqref="F15 F18 F21:F24">
    <cfRule type="containsText" dxfId="3158" priority="303" operator="containsText" text="workforce">
      <formula>NOT(ISERROR(SEARCH(("workforce"),(F15))))</formula>
    </cfRule>
  </conditionalFormatting>
  <conditionalFormatting sqref="F15 F18 F21:F24">
    <cfRule type="containsText" dxfId="3157" priority="304" operator="containsText" text="leadership &amp; governance">
      <formula>NOT(ISERROR(SEARCH(("leadership &amp; governance"),(F15))))</formula>
    </cfRule>
  </conditionalFormatting>
  <conditionalFormatting sqref="F15 F18 F21:F24">
    <cfRule type="containsText" dxfId="3156" priority="305" operator="containsText" text="service delivery mechansims">
      <formula>NOT(ISERROR(SEARCH(("service delivery mechansims"),(F15))))</formula>
    </cfRule>
  </conditionalFormatting>
  <conditionalFormatting sqref="F15 F18 F21:F24">
    <cfRule type="containsText" dxfId="3155" priority="306" operator="containsText" text="financing">
      <formula>NOT(ISERROR(SEARCH(("financing"),(F15))))</formula>
    </cfRule>
  </conditionalFormatting>
  <conditionalFormatting sqref="F15 F18 F21:F24">
    <cfRule type="containsText" dxfId="3154" priority="307" operator="containsText" text="information systems">
      <formula>NOT(ISERROR(SEARCH(("information systems"),(F15))))</formula>
    </cfRule>
  </conditionalFormatting>
  <conditionalFormatting sqref="F15 F18 F21:F24">
    <cfRule type="containsText" dxfId="3153" priority="308" operator="containsText" text="knowledge">
      <formula>NOT(ISERROR(SEARCH(("knowledge"),(F15))))</formula>
    </cfRule>
  </conditionalFormatting>
  <conditionalFormatting sqref="F15 F18 F21:F24">
    <cfRule type="containsText" dxfId="3152" priority="309" operator="containsText" text="coordination">
      <formula>NOT(ISERROR(SEARCH(("coordination"),(F15))))</formula>
    </cfRule>
  </conditionalFormatting>
  <conditionalFormatting sqref="F15 F18 F21:F24">
    <cfRule type="containsText" dxfId="3151" priority="300" operator="containsText" text="social norms">
      <formula>NOT(ISERROR(SEARCH("social norms",F15)))</formula>
    </cfRule>
  </conditionalFormatting>
  <conditionalFormatting sqref="F15 F18 F21:F24">
    <cfRule type="containsText" dxfId="3150" priority="295" operator="containsText" text="no">
      <formula>NOT(ISERROR(SEARCH("no",F15)))</formula>
    </cfRule>
    <cfRule type="containsText" dxfId="3149" priority="296" operator="containsText" text="yes">
      <formula>NOT(ISERROR(SEARCH("yes",F15)))</formula>
    </cfRule>
    <cfRule type="containsText" dxfId="3148" priority="297" operator="containsText" text="not at all">
      <formula>NOT(ISERROR(SEARCH("not at all",F15)))</formula>
    </cfRule>
    <cfRule type="containsText" dxfId="3147" priority="298" operator="containsText" text="partly">
      <formula>NOT(ISERROR(SEARCH("partly",F15)))</formula>
    </cfRule>
    <cfRule type="containsText" dxfId="3146" priority="299" operator="containsText" text="completely">
      <formula>NOT(ISERROR(SEARCH("completely",F15)))</formula>
    </cfRule>
  </conditionalFormatting>
  <conditionalFormatting sqref="G15 G18 G21:G24">
    <cfRule type="containsText" dxfId="3145" priority="294" operator="containsText" text="service delivery mechansims">
      <formula>NOT(ISERROR(SEARCH(("service delivery mechansims"),(G15))))</formula>
    </cfRule>
  </conditionalFormatting>
  <conditionalFormatting sqref="G15 G18 G21:G24">
    <cfRule type="containsText" dxfId="3144" priority="286" operator="containsText" text="UTILIZATION">
      <formula>NOT(ISERROR(SEARCH(("UTILIZATION"),(G15))))</formula>
    </cfRule>
  </conditionalFormatting>
  <conditionalFormatting sqref="G15 G18 G21:G24">
    <cfRule type="containsText" dxfId="3143" priority="287" operator="containsText" text="service delivery">
      <formula>NOT(ISERROR(SEARCH(("service delivery"),(G15))))</formula>
    </cfRule>
  </conditionalFormatting>
  <conditionalFormatting sqref="G15 G18 G21:G24">
    <cfRule type="containsText" dxfId="3142" priority="288" operator="containsText" text="workforce">
      <formula>NOT(ISERROR(SEARCH(("workforce"),(G15))))</formula>
    </cfRule>
  </conditionalFormatting>
  <conditionalFormatting sqref="G15 G18 G21:G24">
    <cfRule type="containsText" dxfId="3141" priority="289" operator="containsText" text="leadership &amp; governance">
      <formula>NOT(ISERROR(SEARCH(("leadership &amp; governance"),(G15))))</formula>
    </cfRule>
  </conditionalFormatting>
  <conditionalFormatting sqref="G15 G18 G21:G24">
    <cfRule type="containsText" dxfId="3140" priority="290" operator="containsText" text="financing">
      <formula>NOT(ISERROR(SEARCH(("financing"),(G15))))</formula>
    </cfRule>
  </conditionalFormatting>
  <conditionalFormatting sqref="G15 G18 G21:G24">
    <cfRule type="containsText" dxfId="3139" priority="291" operator="containsText" text="information systems">
      <formula>NOT(ISERROR(SEARCH(("information systems"),(G15))))</formula>
    </cfRule>
  </conditionalFormatting>
  <conditionalFormatting sqref="G15 G18 G21:G24">
    <cfRule type="containsText" dxfId="3138" priority="292" operator="containsText" text="knowledge">
      <formula>NOT(ISERROR(SEARCH(("knowledge"),(G15))))</formula>
    </cfRule>
  </conditionalFormatting>
  <conditionalFormatting sqref="G15 G18 G21:G24">
    <cfRule type="containsText" dxfId="3137" priority="293" operator="containsText" text="coordination">
      <formula>NOT(ISERROR(SEARCH(("coordination"),(G15))))</formula>
    </cfRule>
  </conditionalFormatting>
  <conditionalFormatting sqref="G15 G18 G21:G24">
    <cfRule type="containsText" dxfId="3136" priority="285" operator="containsText" text="social norms">
      <formula>NOT(ISERROR(SEARCH("social norms",G15)))</formula>
    </cfRule>
  </conditionalFormatting>
  <conditionalFormatting sqref="F26:F32">
    <cfRule type="containsText" dxfId="3135" priority="284" operator="containsText" text="service delivery mechansims">
      <formula>NOT(ISERROR(SEARCH(("service delivery mechansims"),(F26))))</formula>
    </cfRule>
  </conditionalFormatting>
  <conditionalFormatting sqref="F26:F32">
    <cfRule type="containsText" dxfId="3134" priority="276" operator="containsText" text="UTILIZATION">
      <formula>NOT(ISERROR(SEARCH(("UTILIZATION"),(F26))))</formula>
    </cfRule>
  </conditionalFormatting>
  <conditionalFormatting sqref="F26:F32">
    <cfRule type="containsText" dxfId="3133" priority="277" operator="containsText" text="service delivery">
      <formula>NOT(ISERROR(SEARCH(("service delivery"),(F26))))</formula>
    </cfRule>
  </conditionalFormatting>
  <conditionalFormatting sqref="F26:F32">
    <cfRule type="containsText" dxfId="3132" priority="278" operator="containsText" text="workforce">
      <formula>NOT(ISERROR(SEARCH(("workforce"),(F26))))</formula>
    </cfRule>
  </conditionalFormatting>
  <conditionalFormatting sqref="F26:F32">
    <cfRule type="containsText" dxfId="3131" priority="279" operator="containsText" text="leadership &amp; governance">
      <formula>NOT(ISERROR(SEARCH(("leadership &amp; governance"),(F26))))</formula>
    </cfRule>
  </conditionalFormatting>
  <conditionalFormatting sqref="F26:F32">
    <cfRule type="containsText" dxfId="3130" priority="280" operator="containsText" text="financing">
      <formula>NOT(ISERROR(SEARCH(("financing"),(F26))))</formula>
    </cfRule>
  </conditionalFormatting>
  <conditionalFormatting sqref="F26:F32">
    <cfRule type="containsText" dxfId="3129" priority="281" operator="containsText" text="information systems">
      <formula>NOT(ISERROR(SEARCH(("information systems"),(F26))))</formula>
    </cfRule>
  </conditionalFormatting>
  <conditionalFormatting sqref="F26:F32">
    <cfRule type="containsText" dxfId="3128" priority="282" operator="containsText" text="knowledge">
      <formula>NOT(ISERROR(SEARCH(("knowledge"),(F26))))</formula>
    </cfRule>
  </conditionalFormatting>
  <conditionalFormatting sqref="F26:F32">
    <cfRule type="containsText" dxfId="3127" priority="283" operator="containsText" text="coordination">
      <formula>NOT(ISERROR(SEARCH(("coordination"),(F26))))</formula>
    </cfRule>
  </conditionalFormatting>
  <conditionalFormatting sqref="F26:F32">
    <cfRule type="containsText" dxfId="3126" priority="275" operator="containsText" text="social norms">
      <formula>NOT(ISERROR(SEARCH("social norms",F26)))</formula>
    </cfRule>
  </conditionalFormatting>
  <conditionalFormatting sqref="F35:F46">
    <cfRule type="containsText" dxfId="3125" priority="274" operator="containsText" text="service delivery mechansims">
      <formula>NOT(ISERROR(SEARCH(("service delivery mechansims"),(F35))))</formula>
    </cfRule>
  </conditionalFormatting>
  <conditionalFormatting sqref="F35:F46">
    <cfRule type="containsText" dxfId="3124" priority="266" operator="containsText" text="UTILIZATION">
      <formula>NOT(ISERROR(SEARCH(("UTILIZATION"),(F35))))</formula>
    </cfRule>
  </conditionalFormatting>
  <conditionalFormatting sqref="F35:F46">
    <cfRule type="containsText" dxfId="3123" priority="267" operator="containsText" text="service delivery">
      <formula>NOT(ISERROR(SEARCH(("service delivery"),(F35))))</formula>
    </cfRule>
  </conditionalFormatting>
  <conditionalFormatting sqref="F35:F46">
    <cfRule type="containsText" dxfId="3122" priority="268" operator="containsText" text="workforce">
      <formula>NOT(ISERROR(SEARCH(("workforce"),(F35))))</formula>
    </cfRule>
  </conditionalFormatting>
  <conditionalFormatting sqref="F35:F46">
    <cfRule type="containsText" dxfId="3121" priority="269" operator="containsText" text="leadership &amp; governance">
      <formula>NOT(ISERROR(SEARCH(("leadership &amp; governance"),(F35))))</formula>
    </cfRule>
  </conditionalFormatting>
  <conditionalFormatting sqref="F35:F46">
    <cfRule type="containsText" dxfId="3120" priority="270" operator="containsText" text="financing">
      <formula>NOT(ISERROR(SEARCH(("financing"),(F35))))</formula>
    </cfRule>
  </conditionalFormatting>
  <conditionalFormatting sqref="F35:F46">
    <cfRule type="containsText" dxfId="3119" priority="271" operator="containsText" text="information systems">
      <formula>NOT(ISERROR(SEARCH(("information systems"),(F35))))</formula>
    </cfRule>
  </conditionalFormatting>
  <conditionalFormatting sqref="F35:F46">
    <cfRule type="containsText" dxfId="3118" priority="272" operator="containsText" text="knowledge">
      <formula>NOT(ISERROR(SEARCH(("knowledge"),(F35))))</formula>
    </cfRule>
  </conditionalFormatting>
  <conditionalFormatting sqref="F35:F46">
    <cfRule type="containsText" dxfId="3117" priority="273" operator="containsText" text="coordination">
      <formula>NOT(ISERROR(SEARCH(("coordination"),(F35))))</formula>
    </cfRule>
  </conditionalFormatting>
  <conditionalFormatting sqref="F35:F46">
    <cfRule type="containsText" dxfId="3116" priority="265" operator="containsText" text="social norms">
      <formula>NOT(ISERROR(SEARCH("social norms",F35)))</formula>
    </cfRule>
  </conditionalFormatting>
  <conditionalFormatting sqref="F48:F63">
    <cfRule type="containsText" dxfId="3115" priority="256" operator="containsText" text="UTILIZATION">
      <formula>NOT(ISERROR(SEARCH(("UTILIZATION"),(F48))))</formula>
    </cfRule>
  </conditionalFormatting>
  <conditionalFormatting sqref="F48:F63">
    <cfRule type="containsText" dxfId="3114" priority="257" operator="containsText" text="service delivery">
      <formula>NOT(ISERROR(SEARCH(("service delivery"),(F48))))</formula>
    </cfRule>
  </conditionalFormatting>
  <conditionalFormatting sqref="F48:F63">
    <cfRule type="containsText" dxfId="3113" priority="258" operator="containsText" text="workforce">
      <formula>NOT(ISERROR(SEARCH(("workforce"),(F48))))</formula>
    </cfRule>
  </conditionalFormatting>
  <conditionalFormatting sqref="F48:F63">
    <cfRule type="containsText" dxfId="3112" priority="259" operator="containsText" text="leadership &amp; governance">
      <formula>NOT(ISERROR(SEARCH(("leadership &amp; governance"),(F48))))</formula>
    </cfRule>
  </conditionalFormatting>
  <conditionalFormatting sqref="F48:F63">
    <cfRule type="containsText" dxfId="3111" priority="260" operator="containsText" text="service delivery mechansims">
      <formula>NOT(ISERROR(SEARCH(("service delivery mechansims"),(F48))))</formula>
    </cfRule>
  </conditionalFormatting>
  <conditionalFormatting sqref="F48:F63">
    <cfRule type="containsText" dxfId="3110" priority="261" operator="containsText" text="financing">
      <formula>NOT(ISERROR(SEARCH(("financing"),(F48))))</formula>
    </cfRule>
  </conditionalFormatting>
  <conditionalFormatting sqref="F48:F63">
    <cfRule type="containsText" dxfId="3109" priority="262" operator="containsText" text="information systems">
      <formula>NOT(ISERROR(SEARCH(("information systems"),(F48))))</formula>
    </cfRule>
  </conditionalFormatting>
  <conditionalFormatting sqref="F48:F63">
    <cfRule type="containsText" dxfId="3108" priority="263" operator="containsText" text="knowledge">
      <formula>NOT(ISERROR(SEARCH(("knowledge"),(F48))))</formula>
    </cfRule>
  </conditionalFormatting>
  <conditionalFormatting sqref="F48:F63">
    <cfRule type="containsText" dxfId="3107" priority="264" operator="containsText" text="coordination">
      <formula>NOT(ISERROR(SEARCH(("coordination"),(F48))))</formula>
    </cfRule>
  </conditionalFormatting>
  <conditionalFormatting sqref="F48:F63">
    <cfRule type="containsText" dxfId="3106" priority="255" operator="containsText" text="social norms">
      <formula>NOT(ISERROR(SEARCH("social norms",F48)))</formula>
    </cfRule>
  </conditionalFormatting>
  <conditionalFormatting sqref="F48:F63">
    <cfRule type="containsText" dxfId="3105" priority="250" operator="containsText" text="no">
      <formula>NOT(ISERROR(SEARCH("no",F48)))</formula>
    </cfRule>
    <cfRule type="containsText" dxfId="3104" priority="251" operator="containsText" text="yes">
      <formula>NOT(ISERROR(SEARCH("yes",F48)))</formula>
    </cfRule>
    <cfRule type="containsText" dxfId="3103" priority="252" operator="containsText" text="not at all">
      <formula>NOT(ISERROR(SEARCH("not at all",F48)))</formula>
    </cfRule>
    <cfRule type="containsText" dxfId="3102" priority="253" operator="containsText" text="partly">
      <formula>NOT(ISERROR(SEARCH("partly",F48)))</formula>
    </cfRule>
    <cfRule type="containsText" dxfId="3101" priority="254" operator="containsText" text="completely">
      <formula>NOT(ISERROR(SEARCH("completely",F48)))</formula>
    </cfRule>
  </conditionalFormatting>
  <conditionalFormatting sqref="F65:F66">
    <cfRule type="containsText" dxfId="3100" priority="249" operator="containsText" text="social norms">
      <formula>NOT(ISERROR(SEARCH("social norms",F65)))</formula>
    </cfRule>
  </conditionalFormatting>
  <conditionalFormatting sqref="F65:F66">
    <cfRule type="containsText" dxfId="3099" priority="240" operator="containsText" text="UTILIZATION">
      <formula>NOT(ISERROR(SEARCH(("UTILIZATION"),(F65))))</formula>
    </cfRule>
  </conditionalFormatting>
  <conditionalFormatting sqref="F65:F66">
    <cfRule type="containsText" dxfId="3098" priority="241" operator="containsText" text="service delivery">
      <formula>NOT(ISERROR(SEARCH(("service delivery"),(F65))))</formula>
    </cfRule>
  </conditionalFormatting>
  <conditionalFormatting sqref="F65:F66">
    <cfRule type="containsText" dxfId="3097" priority="242" operator="containsText" text="workforce">
      <formula>NOT(ISERROR(SEARCH(("workforce"),(F65))))</formula>
    </cfRule>
  </conditionalFormatting>
  <conditionalFormatting sqref="F65:F66">
    <cfRule type="containsText" dxfId="3096" priority="243" operator="containsText" text="leadership &amp; governance">
      <formula>NOT(ISERROR(SEARCH(("leadership &amp; governance"),(F65))))</formula>
    </cfRule>
  </conditionalFormatting>
  <conditionalFormatting sqref="F65:F66">
    <cfRule type="containsText" dxfId="3095" priority="244" operator="containsText" text="service delivery mechansims">
      <formula>NOT(ISERROR(SEARCH(("service delivery mechansims"),(F65))))</formula>
    </cfRule>
  </conditionalFormatting>
  <conditionalFormatting sqref="F65:F66">
    <cfRule type="containsText" dxfId="3094" priority="245" operator="containsText" text="financing">
      <formula>NOT(ISERROR(SEARCH(("financing"),(F65))))</formula>
    </cfRule>
  </conditionalFormatting>
  <conditionalFormatting sqref="F65:F66">
    <cfRule type="containsText" dxfId="3093" priority="246" operator="containsText" text="information systems">
      <formula>NOT(ISERROR(SEARCH(("information systems"),(F65))))</formula>
    </cfRule>
  </conditionalFormatting>
  <conditionalFormatting sqref="F65:F66">
    <cfRule type="containsText" dxfId="3092" priority="247" operator="containsText" text="knowledge">
      <formula>NOT(ISERROR(SEARCH(("knowledge"),(F65))))</formula>
    </cfRule>
  </conditionalFormatting>
  <conditionalFormatting sqref="F65:F66">
    <cfRule type="containsText" dxfId="3091" priority="248" operator="containsText" text="coordination">
      <formula>NOT(ISERROR(SEARCH(("coordination"),(F65))))</formula>
    </cfRule>
  </conditionalFormatting>
  <conditionalFormatting sqref="F68:F75">
    <cfRule type="containsText" dxfId="3090" priority="231" operator="containsText" text="UTILIZATION">
      <formula>NOT(ISERROR(SEARCH(("UTILIZATION"),(F68))))</formula>
    </cfRule>
  </conditionalFormatting>
  <conditionalFormatting sqref="F68:F75">
    <cfRule type="containsText" dxfId="3089" priority="232" operator="containsText" text="service delivery">
      <formula>NOT(ISERROR(SEARCH(("service delivery"),(F68))))</formula>
    </cfRule>
  </conditionalFormatting>
  <conditionalFormatting sqref="F68:F75">
    <cfRule type="containsText" dxfId="3088" priority="233" operator="containsText" text="workforce">
      <formula>NOT(ISERROR(SEARCH(("workforce"),(F68))))</formula>
    </cfRule>
  </conditionalFormatting>
  <conditionalFormatting sqref="F68:F75">
    <cfRule type="containsText" dxfId="3087" priority="234" operator="containsText" text="leadership &amp; governance">
      <formula>NOT(ISERROR(SEARCH(("leadership &amp; governance"),(F68))))</formula>
    </cfRule>
  </conditionalFormatting>
  <conditionalFormatting sqref="F68:F75">
    <cfRule type="containsText" dxfId="3086" priority="235" operator="containsText" text="service delivery mechansims">
      <formula>NOT(ISERROR(SEARCH(("service delivery mechansims"),(F68))))</formula>
    </cfRule>
  </conditionalFormatting>
  <conditionalFormatting sqref="F68:F75">
    <cfRule type="containsText" dxfId="3085" priority="236" operator="containsText" text="financing">
      <formula>NOT(ISERROR(SEARCH(("financing"),(F68))))</formula>
    </cfRule>
  </conditionalFormatting>
  <conditionalFormatting sqref="F68:F75">
    <cfRule type="containsText" dxfId="3084" priority="237" operator="containsText" text="information systems">
      <formula>NOT(ISERROR(SEARCH(("information systems"),(F68))))</formula>
    </cfRule>
  </conditionalFormatting>
  <conditionalFormatting sqref="F68:F75">
    <cfRule type="containsText" dxfId="3083" priority="238" operator="containsText" text="knowledge">
      <formula>NOT(ISERROR(SEARCH(("knowledge"),(F68))))</formula>
    </cfRule>
  </conditionalFormatting>
  <conditionalFormatting sqref="F68:F75">
    <cfRule type="containsText" dxfId="3082" priority="239" operator="containsText" text="coordination">
      <formula>NOT(ISERROR(SEARCH(("coordination"),(F68))))</formula>
    </cfRule>
  </conditionalFormatting>
  <conditionalFormatting sqref="F68:F75">
    <cfRule type="containsText" dxfId="3081" priority="229" operator="containsText" text="social norms">
      <formula>NOT(ISERROR(SEARCH("social norms",F68)))</formula>
    </cfRule>
    <cfRule type="expression" dxfId="3080" priority="230">
      <formula>"social norms &amp; practices"</formula>
    </cfRule>
  </conditionalFormatting>
  <conditionalFormatting sqref="F68:F75">
    <cfRule type="containsText" dxfId="3079" priority="224" operator="containsText" text="no">
      <formula>NOT(ISERROR(SEARCH("no",F68)))</formula>
    </cfRule>
    <cfRule type="containsText" dxfId="3078" priority="225" operator="containsText" text="yes">
      <formula>NOT(ISERROR(SEARCH("yes",F68)))</formula>
    </cfRule>
    <cfRule type="containsText" dxfId="3077" priority="226" operator="containsText" text="not at all">
      <formula>NOT(ISERROR(SEARCH("not at all",F68)))</formula>
    </cfRule>
    <cfRule type="containsText" dxfId="3076" priority="227" operator="containsText" text="partly">
      <formula>NOT(ISERROR(SEARCH("partly",F68)))</formula>
    </cfRule>
    <cfRule type="containsText" dxfId="3075" priority="228" operator="containsText" text="completely">
      <formula>NOT(ISERROR(SEARCH("completely",F68)))</formula>
    </cfRule>
  </conditionalFormatting>
  <conditionalFormatting sqref="C1:D9 C13:D48 C50:D1048576">
    <cfRule type="containsText" dxfId="3074" priority="219" operator="containsText" text="Slightly">
      <formula>NOT(ISERROR(SEARCH("Slightly",C1)))</formula>
    </cfRule>
    <cfRule type="containsText" dxfId="3073" priority="220" operator="containsText" text="Not at all">
      <formula>NOT(ISERROR(SEARCH("Not at all",C1)))</formula>
    </cfRule>
    <cfRule type="containsText" dxfId="3072" priority="221" operator="containsText" text="No">
      <formula>NOT(ISERROR(SEARCH("No",C1)))</formula>
    </cfRule>
    <cfRule type="containsText" dxfId="3071" priority="222" operator="containsText" text="Yes">
      <formula>NOT(ISERROR(SEARCH("Yes",C1)))</formula>
    </cfRule>
    <cfRule type="containsText" dxfId="3070" priority="223" operator="containsText" text="Mostly">
      <formula>NOT(ISERROR(SEARCH("Mostly",C1)))</formula>
    </cfRule>
  </conditionalFormatting>
  <conditionalFormatting sqref="C3">
    <cfRule type="containsText" dxfId="3069" priority="214" operator="containsText" text="no">
      <formula>NOT(ISERROR(SEARCH("no",C3)))</formula>
    </cfRule>
    <cfRule type="containsText" dxfId="3068" priority="215" operator="containsText" text="yes">
      <formula>NOT(ISERROR(SEARCH("yes",C3)))</formula>
    </cfRule>
    <cfRule type="containsText" dxfId="3067" priority="216" operator="containsText" text="not at all">
      <formula>NOT(ISERROR(SEARCH("not at all",C3)))</formula>
    </cfRule>
    <cfRule type="containsText" dxfId="3066" priority="217" operator="containsText" text="partly">
      <formula>NOT(ISERROR(SEARCH("partly",C3)))</formula>
    </cfRule>
    <cfRule type="containsText" dxfId="3065" priority="218" operator="containsText" text="completely">
      <formula>NOT(ISERROR(SEARCH("completely",C3)))</formula>
    </cfRule>
  </conditionalFormatting>
  <conditionalFormatting sqref="C4">
    <cfRule type="containsText" dxfId="3064" priority="209" operator="containsText" text="no">
      <formula>NOT(ISERROR(SEARCH("no",C4)))</formula>
    </cfRule>
    <cfRule type="containsText" dxfId="3063" priority="210" operator="containsText" text="yes">
      <formula>NOT(ISERROR(SEARCH("yes",C4)))</formula>
    </cfRule>
    <cfRule type="containsText" dxfId="3062" priority="211" operator="containsText" text="not at all">
      <formula>NOT(ISERROR(SEARCH("not at all",C4)))</formula>
    </cfRule>
    <cfRule type="containsText" dxfId="3061" priority="212" operator="containsText" text="partly">
      <formula>NOT(ISERROR(SEARCH("partly",C4)))</formula>
    </cfRule>
    <cfRule type="containsText" dxfId="3060" priority="213" operator="containsText" text="completely">
      <formula>NOT(ISERROR(SEARCH("completely",C4)))</formula>
    </cfRule>
  </conditionalFormatting>
  <conditionalFormatting sqref="C21">
    <cfRule type="containsText" dxfId="3059" priority="204" operator="containsText" text="no">
      <formula>NOT(ISERROR(SEARCH("no",C21)))</formula>
    </cfRule>
    <cfRule type="containsText" dxfId="3058" priority="205" operator="containsText" text="yes">
      <formula>NOT(ISERROR(SEARCH("yes",C21)))</formula>
    </cfRule>
    <cfRule type="containsText" dxfId="3057" priority="206" operator="containsText" text="not at all">
      <formula>NOT(ISERROR(SEARCH("not at all",C21)))</formula>
    </cfRule>
    <cfRule type="containsText" dxfId="3056" priority="207" operator="containsText" text="partly">
      <formula>NOT(ISERROR(SEARCH("partly",C21)))</formula>
    </cfRule>
    <cfRule type="containsText" dxfId="3055" priority="208" operator="containsText" text="completely">
      <formula>NOT(ISERROR(SEARCH("completely",C21)))</formula>
    </cfRule>
  </conditionalFormatting>
  <conditionalFormatting sqref="C21">
    <cfRule type="containsText" dxfId="3054" priority="199" operator="containsText" text="no">
      <formula>NOT(ISERROR(SEARCH("no",C21)))</formula>
    </cfRule>
    <cfRule type="containsText" dxfId="3053" priority="200" operator="containsText" text="yes">
      <formula>NOT(ISERROR(SEARCH("yes",C21)))</formula>
    </cfRule>
    <cfRule type="containsText" dxfId="3052" priority="201" operator="containsText" text="not at all">
      <formula>NOT(ISERROR(SEARCH("not at all",C21)))</formula>
    </cfRule>
    <cfRule type="containsText" dxfId="3051" priority="202" operator="containsText" text="partly">
      <formula>NOT(ISERROR(SEARCH("partly",C21)))</formula>
    </cfRule>
    <cfRule type="containsText" dxfId="3050" priority="203" operator="containsText" text="completely">
      <formula>NOT(ISERROR(SEARCH("completely",C21)))</formula>
    </cfRule>
  </conditionalFormatting>
  <conditionalFormatting sqref="C22">
    <cfRule type="containsText" dxfId="3049" priority="194" operator="containsText" text="no">
      <formula>NOT(ISERROR(SEARCH("no",C22)))</formula>
    </cfRule>
    <cfRule type="containsText" dxfId="3048" priority="195" operator="containsText" text="yes">
      <formula>NOT(ISERROR(SEARCH("yes",C22)))</formula>
    </cfRule>
    <cfRule type="containsText" dxfId="3047" priority="196" operator="containsText" text="not at all">
      <formula>NOT(ISERROR(SEARCH("not at all",C22)))</formula>
    </cfRule>
    <cfRule type="containsText" dxfId="3046" priority="197" operator="containsText" text="partly">
      <formula>NOT(ISERROR(SEARCH("partly",C22)))</formula>
    </cfRule>
    <cfRule type="containsText" dxfId="3045" priority="198" operator="containsText" text="completely">
      <formula>NOT(ISERROR(SEARCH("completely",C22)))</formula>
    </cfRule>
  </conditionalFormatting>
  <conditionalFormatting sqref="C22">
    <cfRule type="containsText" dxfId="3044" priority="189" operator="containsText" text="no">
      <formula>NOT(ISERROR(SEARCH("no",C22)))</formula>
    </cfRule>
    <cfRule type="containsText" dxfId="3043" priority="190" operator="containsText" text="yes">
      <formula>NOT(ISERROR(SEARCH("yes",C22)))</formula>
    </cfRule>
    <cfRule type="containsText" dxfId="3042" priority="191" operator="containsText" text="not at all">
      <formula>NOT(ISERROR(SEARCH("not at all",C22)))</formula>
    </cfRule>
    <cfRule type="containsText" dxfId="3041" priority="192" operator="containsText" text="partly">
      <formula>NOT(ISERROR(SEARCH("partly",C22)))</formula>
    </cfRule>
    <cfRule type="containsText" dxfId="3040" priority="193" operator="containsText" text="completely">
      <formula>NOT(ISERROR(SEARCH("completely",C22)))</formula>
    </cfRule>
  </conditionalFormatting>
  <conditionalFormatting sqref="C23">
    <cfRule type="containsText" dxfId="3039" priority="184" operator="containsText" text="no">
      <formula>NOT(ISERROR(SEARCH("no",C23)))</formula>
    </cfRule>
    <cfRule type="containsText" dxfId="3038" priority="185" operator="containsText" text="yes">
      <formula>NOT(ISERROR(SEARCH("yes",C23)))</formula>
    </cfRule>
    <cfRule type="containsText" dxfId="3037" priority="186" operator="containsText" text="not at all">
      <formula>NOT(ISERROR(SEARCH("not at all",C23)))</formula>
    </cfRule>
    <cfRule type="containsText" dxfId="3036" priority="187" operator="containsText" text="partly">
      <formula>NOT(ISERROR(SEARCH("partly",C23)))</formula>
    </cfRule>
    <cfRule type="containsText" dxfId="3035" priority="188" operator="containsText" text="completely">
      <formula>NOT(ISERROR(SEARCH("completely",C23)))</formula>
    </cfRule>
  </conditionalFormatting>
  <conditionalFormatting sqref="C23">
    <cfRule type="containsText" dxfId="3034" priority="179" operator="containsText" text="no">
      <formula>NOT(ISERROR(SEARCH("no",C23)))</formula>
    </cfRule>
    <cfRule type="containsText" dxfId="3033" priority="180" operator="containsText" text="yes">
      <formula>NOT(ISERROR(SEARCH("yes",C23)))</formula>
    </cfRule>
    <cfRule type="containsText" dxfId="3032" priority="181" operator="containsText" text="not at all">
      <formula>NOT(ISERROR(SEARCH("not at all",C23)))</formula>
    </cfRule>
    <cfRule type="containsText" dxfId="3031" priority="182" operator="containsText" text="partly">
      <formula>NOT(ISERROR(SEARCH("partly",C23)))</formula>
    </cfRule>
    <cfRule type="containsText" dxfId="3030" priority="183" operator="containsText" text="completely">
      <formula>NOT(ISERROR(SEARCH("completely",C23)))</formula>
    </cfRule>
  </conditionalFormatting>
  <conditionalFormatting sqref="C24">
    <cfRule type="containsText" dxfId="3029" priority="174" operator="containsText" text="no">
      <formula>NOT(ISERROR(SEARCH("no",C24)))</formula>
    </cfRule>
    <cfRule type="containsText" dxfId="3028" priority="175" operator="containsText" text="yes">
      <formula>NOT(ISERROR(SEARCH("yes",C24)))</formula>
    </cfRule>
    <cfRule type="containsText" dxfId="3027" priority="176" operator="containsText" text="not at all">
      <formula>NOT(ISERROR(SEARCH("not at all",C24)))</formula>
    </cfRule>
    <cfRule type="containsText" dxfId="3026" priority="177" operator="containsText" text="partly">
      <formula>NOT(ISERROR(SEARCH("partly",C24)))</formula>
    </cfRule>
    <cfRule type="containsText" dxfId="3025" priority="178" operator="containsText" text="completely">
      <formula>NOT(ISERROR(SEARCH("completely",C24)))</formula>
    </cfRule>
  </conditionalFormatting>
  <conditionalFormatting sqref="C24">
    <cfRule type="containsText" dxfId="3024" priority="169" operator="containsText" text="no">
      <formula>NOT(ISERROR(SEARCH("no",C24)))</formula>
    </cfRule>
    <cfRule type="containsText" dxfId="3023" priority="170" operator="containsText" text="yes">
      <formula>NOT(ISERROR(SEARCH("yes",C24)))</formula>
    </cfRule>
    <cfRule type="containsText" dxfId="3022" priority="171" operator="containsText" text="not at all">
      <formula>NOT(ISERROR(SEARCH("not at all",C24)))</formula>
    </cfRule>
    <cfRule type="containsText" dxfId="3021" priority="172" operator="containsText" text="partly">
      <formula>NOT(ISERROR(SEARCH("partly",C24)))</formula>
    </cfRule>
    <cfRule type="containsText" dxfId="3020" priority="173" operator="containsText" text="completely">
      <formula>NOT(ISERROR(SEARCH("completely",C24)))</formula>
    </cfRule>
  </conditionalFormatting>
  <conditionalFormatting sqref="C56:D56">
    <cfRule type="containsText" dxfId="3019" priority="164" operator="containsText" text="no">
      <formula>NOT(ISERROR(SEARCH("no",C56)))</formula>
    </cfRule>
    <cfRule type="containsText" dxfId="3018" priority="165" operator="containsText" text="yes">
      <formula>NOT(ISERROR(SEARCH("yes",C56)))</formula>
    </cfRule>
    <cfRule type="containsText" dxfId="3017" priority="166" operator="containsText" text="not at all">
      <formula>NOT(ISERROR(SEARCH("not at all",C56)))</formula>
    </cfRule>
    <cfRule type="containsText" dxfId="3016" priority="167" operator="containsText" text="partly">
      <formula>NOT(ISERROR(SEARCH("partly",C56)))</formula>
    </cfRule>
    <cfRule type="containsText" dxfId="3015" priority="168" operator="containsText" text="completely">
      <formula>NOT(ISERROR(SEARCH("completely",C56)))</formula>
    </cfRule>
  </conditionalFormatting>
  <conditionalFormatting sqref="C57:D57">
    <cfRule type="containsText" dxfId="3014" priority="159" operator="containsText" text="no">
      <formula>NOT(ISERROR(SEARCH("no",C57)))</formula>
    </cfRule>
    <cfRule type="containsText" dxfId="3013" priority="160" operator="containsText" text="yes">
      <formula>NOT(ISERROR(SEARCH("yes",C57)))</formula>
    </cfRule>
    <cfRule type="containsText" dxfId="3012" priority="161" operator="containsText" text="not at all">
      <formula>NOT(ISERROR(SEARCH("not at all",C57)))</formula>
    </cfRule>
    <cfRule type="containsText" dxfId="3011" priority="162" operator="containsText" text="partly">
      <formula>NOT(ISERROR(SEARCH("partly",C57)))</formula>
    </cfRule>
    <cfRule type="containsText" dxfId="3010" priority="163" operator="containsText" text="completely">
      <formula>NOT(ISERROR(SEARCH("completely",C57)))</formula>
    </cfRule>
  </conditionalFormatting>
  <conditionalFormatting sqref="C58:D58">
    <cfRule type="containsText" dxfId="3009" priority="154" operator="containsText" text="no">
      <formula>NOT(ISERROR(SEARCH("no",C58)))</formula>
    </cfRule>
    <cfRule type="containsText" dxfId="3008" priority="155" operator="containsText" text="yes">
      <formula>NOT(ISERROR(SEARCH("yes",C58)))</formula>
    </cfRule>
    <cfRule type="containsText" dxfId="3007" priority="156" operator="containsText" text="not at all">
      <formula>NOT(ISERROR(SEARCH("not at all",C58)))</formula>
    </cfRule>
    <cfRule type="containsText" dxfId="3006" priority="157" operator="containsText" text="partly">
      <formula>NOT(ISERROR(SEARCH("partly",C58)))</formula>
    </cfRule>
    <cfRule type="containsText" dxfId="3005" priority="158" operator="containsText" text="completely">
      <formula>NOT(ISERROR(SEARCH("completely",C58)))</formula>
    </cfRule>
  </conditionalFormatting>
  <conditionalFormatting sqref="C59:D59">
    <cfRule type="containsText" dxfId="3004" priority="149" operator="containsText" text="no">
      <formula>NOT(ISERROR(SEARCH("no",C59)))</formula>
    </cfRule>
    <cfRule type="containsText" dxfId="3003" priority="150" operator="containsText" text="yes">
      <formula>NOT(ISERROR(SEARCH("yes",C59)))</formula>
    </cfRule>
    <cfRule type="containsText" dxfId="3002" priority="151" operator="containsText" text="not at all">
      <formula>NOT(ISERROR(SEARCH("not at all",C59)))</formula>
    </cfRule>
    <cfRule type="containsText" dxfId="3001" priority="152" operator="containsText" text="partly">
      <formula>NOT(ISERROR(SEARCH("partly",C59)))</formula>
    </cfRule>
    <cfRule type="containsText" dxfId="3000" priority="153" operator="containsText" text="completely">
      <formula>NOT(ISERROR(SEARCH("completely",C59)))</formula>
    </cfRule>
  </conditionalFormatting>
  <conditionalFormatting sqref="C60:D60">
    <cfRule type="containsText" dxfId="2999" priority="144" operator="containsText" text="no">
      <formula>NOT(ISERROR(SEARCH("no",C60)))</formula>
    </cfRule>
    <cfRule type="containsText" dxfId="2998" priority="145" operator="containsText" text="yes">
      <formula>NOT(ISERROR(SEARCH("yes",C60)))</formula>
    </cfRule>
    <cfRule type="containsText" dxfId="2997" priority="146" operator="containsText" text="not at all">
      <formula>NOT(ISERROR(SEARCH("not at all",C60)))</formula>
    </cfRule>
    <cfRule type="containsText" dxfId="2996" priority="147" operator="containsText" text="partly">
      <formula>NOT(ISERROR(SEARCH("partly",C60)))</formula>
    </cfRule>
    <cfRule type="containsText" dxfId="2995" priority="148" operator="containsText" text="completely">
      <formula>NOT(ISERROR(SEARCH("completely",C60)))</formula>
    </cfRule>
  </conditionalFormatting>
  <conditionalFormatting sqref="C61:D61">
    <cfRule type="containsText" dxfId="2994" priority="139" operator="containsText" text="no">
      <formula>NOT(ISERROR(SEARCH("no",C61)))</formula>
    </cfRule>
    <cfRule type="containsText" dxfId="2993" priority="140" operator="containsText" text="yes">
      <formula>NOT(ISERROR(SEARCH("yes",C61)))</formula>
    </cfRule>
    <cfRule type="containsText" dxfId="2992" priority="141" operator="containsText" text="not at all">
      <formula>NOT(ISERROR(SEARCH("not at all",C61)))</formula>
    </cfRule>
    <cfRule type="containsText" dxfId="2991" priority="142" operator="containsText" text="partly">
      <formula>NOT(ISERROR(SEARCH("partly",C61)))</formula>
    </cfRule>
    <cfRule type="containsText" dxfId="2990" priority="143" operator="containsText" text="completely">
      <formula>NOT(ISERROR(SEARCH("completely",C61)))</formula>
    </cfRule>
  </conditionalFormatting>
  <conditionalFormatting sqref="C62:D62">
    <cfRule type="containsText" dxfId="2989" priority="134" operator="containsText" text="no">
      <formula>NOT(ISERROR(SEARCH("no",C62)))</formula>
    </cfRule>
    <cfRule type="containsText" dxfId="2988" priority="135" operator="containsText" text="yes">
      <formula>NOT(ISERROR(SEARCH("yes",C62)))</formula>
    </cfRule>
    <cfRule type="containsText" dxfId="2987" priority="136" operator="containsText" text="not at all">
      <formula>NOT(ISERROR(SEARCH("not at all",C62)))</formula>
    </cfRule>
    <cfRule type="containsText" dxfId="2986" priority="137" operator="containsText" text="partly">
      <formula>NOT(ISERROR(SEARCH("partly",C62)))</formula>
    </cfRule>
    <cfRule type="containsText" dxfId="2985" priority="138" operator="containsText" text="completely">
      <formula>NOT(ISERROR(SEARCH("completely",C62)))</formula>
    </cfRule>
  </conditionalFormatting>
  <conditionalFormatting sqref="C66">
    <cfRule type="containsText" dxfId="2984" priority="129" operator="containsText" text="no">
      <formula>NOT(ISERROR(SEARCH("no",C66)))</formula>
    </cfRule>
    <cfRule type="containsText" dxfId="2983" priority="130" operator="containsText" text="yes">
      <formula>NOT(ISERROR(SEARCH("yes",C66)))</formula>
    </cfRule>
    <cfRule type="containsText" dxfId="2982" priority="131" operator="containsText" text="not at all">
      <formula>NOT(ISERROR(SEARCH("not at all",C66)))</formula>
    </cfRule>
    <cfRule type="containsText" dxfId="2981" priority="132" operator="containsText" text="partly">
      <formula>NOT(ISERROR(SEARCH("partly",C66)))</formula>
    </cfRule>
    <cfRule type="containsText" dxfId="2980" priority="133" operator="containsText" text="completely">
      <formula>NOT(ISERROR(SEARCH("completely",C66)))</formula>
    </cfRule>
  </conditionalFormatting>
  <conditionalFormatting sqref="C66:D66">
    <cfRule type="containsText" dxfId="2979" priority="124" operator="containsText" text="no">
      <formula>NOT(ISERROR(SEARCH("no",C66)))</formula>
    </cfRule>
    <cfRule type="containsText" dxfId="2978" priority="125" operator="containsText" text="yes">
      <formula>NOT(ISERROR(SEARCH("yes",C66)))</formula>
    </cfRule>
    <cfRule type="containsText" dxfId="2977" priority="126" operator="containsText" text="not at all">
      <formula>NOT(ISERROR(SEARCH("not at all",C66)))</formula>
    </cfRule>
    <cfRule type="containsText" dxfId="2976" priority="127" operator="containsText" text="partly">
      <formula>NOT(ISERROR(SEARCH("partly",C66)))</formula>
    </cfRule>
    <cfRule type="containsText" dxfId="2975" priority="128" operator="containsText" text="completely">
      <formula>NOT(ISERROR(SEARCH("completely",C66)))</formula>
    </cfRule>
  </conditionalFormatting>
  <conditionalFormatting sqref="D1:D9 D13:D48 D50:D1048576">
    <cfRule type="containsText" dxfId="2974" priority="123" operator="containsText" text="yes">
      <formula>NOT(ISERROR(SEARCH("yes",D1)))</formula>
    </cfRule>
  </conditionalFormatting>
  <conditionalFormatting sqref="F16">
    <cfRule type="containsText" dxfId="2973" priority="114" operator="containsText" text="UTILIZATION">
      <formula>NOT(ISERROR(SEARCH(("UTILIZATION"),(F16))))</formula>
    </cfRule>
  </conditionalFormatting>
  <conditionalFormatting sqref="F16">
    <cfRule type="containsText" dxfId="2972" priority="115" operator="containsText" text="service delivery">
      <formula>NOT(ISERROR(SEARCH(("service delivery"),(F16))))</formula>
    </cfRule>
  </conditionalFormatting>
  <conditionalFormatting sqref="F16">
    <cfRule type="containsText" dxfId="2971" priority="116" operator="containsText" text="workforce">
      <formula>NOT(ISERROR(SEARCH(("workforce"),(F16))))</formula>
    </cfRule>
  </conditionalFormatting>
  <conditionalFormatting sqref="F16">
    <cfRule type="containsText" dxfId="2970" priority="117" operator="containsText" text="leadership &amp; governance">
      <formula>NOT(ISERROR(SEARCH(("leadership &amp; governance"),(F16))))</formula>
    </cfRule>
  </conditionalFormatting>
  <conditionalFormatting sqref="F16">
    <cfRule type="containsText" dxfId="2969" priority="118" operator="containsText" text="service delivery mechansims">
      <formula>NOT(ISERROR(SEARCH(("service delivery mechansims"),(F16))))</formula>
    </cfRule>
  </conditionalFormatting>
  <conditionalFormatting sqref="F16">
    <cfRule type="containsText" dxfId="2968" priority="119" operator="containsText" text="financing">
      <formula>NOT(ISERROR(SEARCH(("financing"),(F16))))</formula>
    </cfRule>
  </conditionalFormatting>
  <conditionalFormatting sqref="F16">
    <cfRule type="containsText" dxfId="2967" priority="120" operator="containsText" text="information systems">
      <formula>NOT(ISERROR(SEARCH(("information systems"),(F16))))</formula>
    </cfRule>
  </conditionalFormatting>
  <conditionalFormatting sqref="F16">
    <cfRule type="containsText" dxfId="2966" priority="121" operator="containsText" text="knowledge">
      <formula>NOT(ISERROR(SEARCH(("knowledge"),(F16))))</formula>
    </cfRule>
  </conditionalFormatting>
  <conditionalFormatting sqref="F16">
    <cfRule type="containsText" dxfId="2965" priority="122" operator="containsText" text="coordination">
      <formula>NOT(ISERROR(SEARCH(("coordination"),(F16))))</formula>
    </cfRule>
  </conditionalFormatting>
  <conditionalFormatting sqref="F16">
    <cfRule type="containsText" dxfId="2964" priority="113" operator="containsText" text="social norms">
      <formula>NOT(ISERROR(SEARCH("social norms",F16)))</formula>
    </cfRule>
  </conditionalFormatting>
  <conditionalFormatting sqref="F16">
    <cfRule type="containsText" dxfId="2963" priority="108" operator="containsText" text="no">
      <formula>NOT(ISERROR(SEARCH("no",F16)))</formula>
    </cfRule>
    <cfRule type="containsText" dxfId="2962" priority="109" operator="containsText" text="yes">
      <formula>NOT(ISERROR(SEARCH("yes",F16)))</formula>
    </cfRule>
    <cfRule type="containsText" dxfId="2961" priority="110" operator="containsText" text="not at all">
      <formula>NOT(ISERROR(SEARCH("not at all",F16)))</formula>
    </cfRule>
    <cfRule type="containsText" dxfId="2960" priority="111" operator="containsText" text="partly">
      <formula>NOT(ISERROR(SEARCH("partly",F16)))</formula>
    </cfRule>
    <cfRule type="containsText" dxfId="2959" priority="112" operator="containsText" text="completely">
      <formula>NOT(ISERROR(SEARCH("completely",F16)))</formula>
    </cfRule>
  </conditionalFormatting>
  <conditionalFormatting sqref="G16">
    <cfRule type="containsText" dxfId="2958" priority="107" operator="containsText" text="service delivery mechansims">
      <formula>NOT(ISERROR(SEARCH(("service delivery mechansims"),(G16))))</formula>
    </cfRule>
  </conditionalFormatting>
  <conditionalFormatting sqref="G16">
    <cfRule type="containsText" dxfId="2957" priority="99" operator="containsText" text="UTILIZATION">
      <formula>NOT(ISERROR(SEARCH(("UTILIZATION"),(G16))))</formula>
    </cfRule>
  </conditionalFormatting>
  <conditionalFormatting sqref="G16">
    <cfRule type="containsText" dxfId="2956" priority="100" operator="containsText" text="service delivery">
      <formula>NOT(ISERROR(SEARCH(("service delivery"),(G16))))</formula>
    </cfRule>
  </conditionalFormatting>
  <conditionalFormatting sqref="G16">
    <cfRule type="containsText" dxfId="2955" priority="101" operator="containsText" text="workforce">
      <formula>NOT(ISERROR(SEARCH(("workforce"),(G16))))</formula>
    </cfRule>
  </conditionalFormatting>
  <conditionalFormatting sqref="G16">
    <cfRule type="containsText" dxfId="2954" priority="102" operator="containsText" text="leadership &amp; governance">
      <formula>NOT(ISERROR(SEARCH(("leadership &amp; governance"),(G16))))</formula>
    </cfRule>
  </conditionalFormatting>
  <conditionalFormatting sqref="G16">
    <cfRule type="containsText" dxfId="2953" priority="103" operator="containsText" text="financing">
      <formula>NOT(ISERROR(SEARCH(("financing"),(G16))))</formula>
    </cfRule>
  </conditionalFormatting>
  <conditionalFormatting sqref="G16">
    <cfRule type="containsText" dxfId="2952" priority="104" operator="containsText" text="information systems">
      <formula>NOT(ISERROR(SEARCH(("information systems"),(G16))))</formula>
    </cfRule>
  </conditionalFormatting>
  <conditionalFormatting sqref="G16">
    <cfRule type="containsText" dxfId="2951" priority="105" operator="containsText" text="knowledge">
      <formula>NOT(ISERROR(SEARCH(("knowledge"),(G16))))</formula>
    </cfRule>
  </conditionalFormatting>
  <conditionalFormatting sqref="G16">
    <cfRule type="containsText" dxfId="2950" priority="106" operator="containsText" text="coordination">
      <formula>NOT(ISERROR(SEARCH(("coordination"),(G16))))</formula>
    </cfRule>
  </conditionalFormatting>
  <conditionalFormatting sqref="G16">
    <cfRule type="containsText" dxfId="2949" priority="98" operator="containsText" text="social norms">
      <formula>NOT(ISERROR(SEARCH("social norms",G16)))</formula>
    </cfRule>
  </conditionalFormatting>
  <conditionalFormatting sqref="F17">
    <cfRule type="containsText" dxfId="2948" priority="89" operator="containsText" text="UTILIZATION">
      <formula>NOT(ISERROR(SEARCH(("UTILIZATION"),(F17))))</formula>
    </cfRule>
  </conditionalFormatting>
  <conditionalFormatting sqref="F17">
    <cfRule type="containsText" dxfId="2947" priority="90" operator="containsText" text="service delivery">
      <formula>NOT(ISERROR(SEARCH(("service delivery"),(F17))))</formula>
    </cfRule>
  </conditionalFormatting>
  <conditionalFormatting sqref="F17">
    <cfRule type="containsText" dxfId="2946" priority="91" operator="containsText" text="workforce">
      <formula>NOT(ISERROR(SEARCH(("workforce"),(F17))))</formula>
    </cfRule>
  </conditionalFormatting>
  <conditionalFormatting sqref="F17">
    <cfRule type="containsText" dxfId="2945" priority="92" operator="containsText" text="leadership &amp; governance">
      <formula>NOT(ISERROR(SEARCH(("leadership &amp; governance"),(F17))))</formula>
    </cfRule>
  </conditionalFormatting>
  <conditionalFormatting sqref="F17">
    <cfRule type="containsText" dxfId="2944" priority="93" operator="containsText" text="service delivery mechansims">
      <formula>NOT(ISERROR(SEARCH(("service delivery mechansims"),(F17))))</formula>
    </cfRule>
  </conditionalFormatting>
  <conditionalFormatting sqref="F17">
    <cfRule type="containsText" dxfId="2943" priority="94" operator="containsText" text="financing">
      <formula>NOT(ISERROR(SEARCH(("financing"),(F17))))</formula>
    </cfRule>
  </conditionalFormatting>
  <conditionalFormatting sqref="F17">
    <cfRule type="containsText" dxfId="2942" priority="95" operator="containsText" text="information systems">
      <formula>NOT(ISERROR(SEARCH(("information systems"),(F17))))</formula>
    </cfRule>
  </conditionalFormatting>
  <conditionalFormatting sqref="F17">
    <cfRule type="containsText" dxfId="2941" priority="96" operator="containsText" text="knowledge">
      <formula>NOT(ISERROR(SEARCH(("knowledge"),(F17))))</formula>
    </cfRule>
  </conditionalFormatting>
  <conditionalFormatting sqref="F17">
    <cfRule type="containsText" dxfId="2940" priority="97" operator="containsText" text="coordination">
      <formula>NOT(ISERROR(SEARCH(("coordination"),(F17))))</formula>
    </cfRule>
  </conditionalFormatting>
  <conditionalFormatting sqref="F17">
    <cfRule type="containsText" dxfId="2939" priority="88" operator="containsText" text="social norms">
      <formula>NOT(ISERROR(SEARCH("social norms",F17)))</formula>
    </cfRule>
  </conditionalFormatting>
  <conditionalFormatting sqref="F17">
    <cfRule type="containsText" dxfId="2938" priority="83" operator="containsText" text="no">
      <formula>NOT(ISERROR(SEARCH("no",F17)))</formula>
    </cfRule>
    <cfRule type="containsText" dxfId="2937" priority="84" operator="containsText" text="yes">
      <formula>NOT(ISERROR(SEARCH("yes",F17)))</formula>
    </cfRule>
    <cfRule type="containsText" dxfId="2936" priority="85" operator="containsText" text="not at all">
      <formula>NOT(ISERROR(SEARCH("not at all",F17)))</formula>
    </cfRule>
    <cfRule type="containsText" dxfId="2935" priority="86" operator="containsText" text="partly">
      <formula>NOT(ISERROR(SEARCH("partly",F17)))</formula>
    </cfRule>
    <cfRule type="containsText" dxfId="2934" priority="87" operator="containsText" text="completely">
      <formula>NOT(ISERROR(SEARCH("completely",F17)))</formula>
    </cfRule>
  </conditionalFormatting>
  <conditionalFormatting sqref="G17">
    <cfRule type="containsText" dxfId="2933" priority="82" operator="containsText" text="service delivery mechansims">
      <formula>NOT(ISERROR(SEARCH(("service delivery mechansims"),(G17))))</formula>
    </cfRule>
  </conditionalFormatting>
  <conditionalFormatting sqref="G17">
    <cfRule type="containsText" dxfId="2932" priority="74" operator="containsText" text="UTILIZATION">
      <formula>NOT(ISERROR(SEARCH(("UTILIZATION"),(G17))))</formula>
    </cfRule>
  </conditionalFormatting>
  <conditionalFormatting sqref="G17">
    <cfRule type="containsText" dxfId="2931" priority="75" operator="containsText" text="service delivery">
      <formula>NOT(ISERROR(SEARCH(("service delivery"),(G17))))</formula>
    </cfRule>
  </conditionalFormatting>
  <conditionalFormatting sqref="G17">
    <cfRule type="containsText" dxfId="2930" priority="76" operator="containsText" text="workforce">
      <formula>NOT(ISERROR(SEARCH(("workforce"),(G17))))</formula>
    </cfRule>
  </conditionalFormatting>
  <conditionalFormatting sqref="G17">
    <cfRule type="containsText" dxfId="2929" priority="77" operator="containsText" text="leadership &amp; governance">
      <formula>NOT(ISERROR(SEARCH(("leadership &amp; governance"),(G17))))</formula>
    </cfRule>
  </conditionalFormatting>
  <conditionalFormatting sqref="G17">
    <cfRule type="containsText" dxfId="2928" priority="78" operator="containsText" text="financing">
      <formula>NOT(ISERROR(SEARCH(("financing"),(G17))))</formula>
    </cfRule>
  </conditionalFormatting>
  <conditionalFormatting sqref="G17">
    <cfRule type="containsText" dxfId="2927" priority="79" operator="containsText" text="information systems">
      <formula>NOT(ISERROR(SEARCH(("information systems"),(G17))))</formula>
    </cfRule>
  </conditionalFormatting>
  <conditionalFormatting sqref="G17">
    <cfRule type="containsText" dxfId="2926" priority="80" operator="containsText" text="knowledge">
      <formula>NOT(ISERROR(SEARCH(("knowledge"),(G17))))</formula>
    </cfRule>
  </conditionalFormatting>
  <conditionalFormatting sqref="G17">
    <cfRule type="containsText" dxfId="2925" priority="81" operator="containsText" text="coordination">
      <formula>NOT(ISERROR(SEARCH(("coordination"),(G17))))</formula>
    </cfRule>
  </conditionalFormatting>
  <conditionalFormatting sqref="G17">
    <cfRule type="containsText" dxfId="2924" priority="73" operator="containsText" text="social norms">
      <formula>NOT(ISERROR(SEARCH("social norms",G17)))</formula>
    </cfRule>
  </conditionalFormatting>
  <conditionalFormatting sqref="F19">
    <cfRule type="containsText" dxfId="2923" priority="64" operator="containsText" text="UTILIZATION">
      <formula>NOT(ISERROR(SEARCH(("UTILIZATION"),(F19))))</formula>
    </cfRule>
  </conditionalFormatting>
  <conditionalFormatting sqref="F19">
    <cfRule type="containsText" dxfId="2922" priority="65" operator="containsText" text="service delivery">
      <formula>NOT(ISERROR(SEARCH(("service delivery"),(F19))))</formula>
    </cfRule>
  </conditionalFormatting>
  <conditionalFormatting sqref="F19">
    <cfRule type="containsText" dxfId="2921" priority="66" operator="containsText" text="workforce">
      <formula>NOT(ISERROR(SEARCH(("workforce"),(F19))))</formula>
    </cfRule>
  </conditionalFormatting>
  <conditionalFormatting sqref="F19">
    <cfRule type="containsText" dxfId="2920" priority="67" operator="containsText" text="leadership &amp; governance">
      <formula>NOT(ISERROR(SEARCH(("leadership &amp; governance"),(F19))))</formula>
    </cfRule>
  </conditionalFormatting>
  <conditionalFormatting sqref="F19">
    <cfRule type="containsText" dxfId="2919" priority="68" operator="containsText" text="service delivery mechansims">
      <formula>NOT(ISERROR(SEARCH(("service delivery mechansims"),(F19))))</formula>
    </cfRule>
  </conditionalFormatting>
  <conditionalFormatting sqref="F19">
    <cfRule type="containsText" dxfId="2918" priority="69" operator="containsText" text="financing">
      <formula>NOT(ISERROR(SEARCH(("financing"),(F19))))</formula>
    </cfRule>
  </conditionalFormatting>
  <conditionalFormatting sqref="F19">
    <cfRule type="containsText" dxfId="2917" priority="70" operator="containsText" text="information systems">
      <formula>NOT(ISERROR(SEARCH(("information systems"),(F19))))</formula>
    </cfRule>
  </conditionalFormatting>
  <conditionalFormatting sqref="F19">
    <cfRule type="containsText" dxfId="2916" priority="71" operator="containsText" text="knowledge">
      <formula>NOT(ISERROR(SEARCH(("knowledge"),(F19))))</formula>
    </cfRule>
  </conditionalFormatting>
  <conditionalFormatting sqref="F19">
    <cfRule type="containsText" dxfId="2915" priority="72" operator="containsText" text="coordination">
      <formula>NOT(ISERROR(SEARCH(("coordination"),(F19))))</formula>
    </cfRule>
  </conditionalFormatting>
  <conditionalFormatting sqref="F19">
    <cfRule type="containsText" dxfId="2914" priority="63" operator="containsText" text="social norms">
      <formula>NOT(ISERROR(SEARCH("social norms",F19)))</formula>
    </cfRule>
  </conditionalFormatting>
  <conditionalFormatting sqref="F19">
    <cfRule type="containsText" dxfId="2913" priority="58" operator="containsText" text="no">
      <formula>NOT(ISERROR(SEARCH("no",F19)))</formula>
    </cfRule>
    <cfRule type="containsText" dxfId="2912" priority="59" operator="containsText" text="yes">
      <formula>NOT(ISERROR(SEARCH("yes",F19)))</formula>
    </cfRule>
    <cfRule type="containsText" dxfId="2911" priority="60" operator="containsText" text="not at all">
      <formula>NOT(ISERROR(SEARCH("not at all",F19)))</formula>
    </cfRule>
    <cfRule type="containsText" dxfId="2910" priority="61" operator="containsText" text="partly">
      <formula>NOT(ISERROR(SEARCH("partly",F19)))</formula>
    </cfRule>
    <cfRule type="containsText" dxfId="2909" priority="62" operator="containsText" text="completely">
      <formula>NOT(ISERROR(SEARCH("completely",F19)))</formula>
    </cfRule>
  </conditionalFormatting>
  <conditionalFormatting sqref="G19">
    <cfRule type="containsText" dxfId="2908" priority="57" operator="containsText" text="service delivery mechansims">
      <formula>NOT(ISERROR(SEARCH(("service delivery mechansims"),(G19))))</formula>
    </cfRule>
  </conditionalFormatting>
  <conditionalFormatting sqref="G19">
    <cfRule type="containsText" dxfId="2907" priority="49" operator="containsText" text="UTILIZATION">
      <formula>NOT(ISERROR(SEARCH(("UTILIZATION"),(G19))))</formula>
    </cfRule>
  </conditionalFormatting>
  <conditionalFormatting sqref="G19">
    <cfRule type="containsText" dxfId="2906" priority="50" operator="containsText" text="service delivery">
      <formula>NOT(ISERROR(SEARCH(("service delivery"),(G19))))</formula>
    </cfRule>
  </conditionalFormatting>
  <conditionalFormatting sqref="G19">
    <cfRule type="containsText" dxfId="2905" priority="51" operator="containsText" text="workforce">
      <formula>NOT(ISERROR(SEARCH(("workforce"),(G19))))</formula>
    </cfRule>
  </conditionalFormatting>
  <conditionalFormatting sqref="G19">
    <cfRule type="containsText" dxfId="2904" priority="52" operator="containsText" text="leadership &amp; governance">
      <formula>NOT(ISERROR(SEARCH(("leadership &amp; governance"),(G19))))</formula>
    </cfRule>
  </conditionalFormatting>
  <conditionalFormatting sqref="G19">
    <cfRule type="containsText" dxfId="2903" priority="53" operator="containsText" text="financing">
      <formula>NOT(ISERROR(SEARCH(("financing"),(G19))))</formula>
    </cfRule>
  </conditionalFormatting>
  <conditionalFormatting sqref="G19">
    <cfRule type="containsText" dxfId="2902" priority="54" operator="containsText" text="information systems">
      <formula>NOT(ISERROR(SEARCH(("information systems"),(G19))))</formula>
    </cfRule>
  </conditionalFormatting>
  <conditionalFormatting sqref="G19">
    <cfRule type="containsText" dxfId="2901" priority="55" operator="containsText" text="knowledge">
      <formula>NOT(ISERROR(SEARCH(("knowledge"),(G19))))</formula>
    </cfRule>
  </conditionalFormatting>
  <conditionalFormatting sqref="G19">
    <cfRule type="containsText" dxfId="2900" priority="56" operator="containsText" text="coordination">
      <formula>NOT(ISERROR(SEARCH(("coordination"),(G19))))</formula>
    </cfRule>
  </conditionalFormatting>
  <conditionalFormatting sqref="G19">
    <cfRule type="containsText" dxfId="2899" priority="48" operator="containsText" text="social norms">
      <formula>NOT(ISERROR(SEARCH("social norms",G19)))</formula>
    </cfRule>
  </conditionalFormatting>
  <conditionalFormatting sqref="F20">
    <cfRule type="containsText" dxfId="2898" priority="39" operator="containsText" text="UTILIZATION">
      <formula>NOT(ISERROR(SEARCH(("UTILIZATION"),(F20))))</formula>
    </cfRule>
  </conditionalFormatting>
  <conditionalFormatting sqref="F20">
    <cfRule type="containsText" dxfId="2897" priority="40" operator="containsText" text="service delivery">
      <formula>NOT(ISERROR(SEARCH(("service delivery"),(F20))))</formula>
    </cfRule>
  </conditionalFormatting>
  <conditionalFormatting sqref="F20">
    <cfRule type="containsText" dxfId="2896" priority="41" operator="containsText" text="workforce">
      <formula>NOT(ISERROR(SEARCH(("workforce"),(F20))))</formula>
    </cfRule>
  </conditionalFormatting>
  <conditionalFormatting sqref="F20">
    <cfRule type="containsText" dxfId="2895" priority="42" operator="containsText" text="leadership &amp; governance">
      <formula>NOT(ISERROR(SEARCH(("leadership &amp; governance"),(F20))))</formula>
    </cfRule>
  </conditionalFormatting>
  <conditionalFormatting sqref="F20">
    <cfRule type="containsText" dxfId="2894" priority="43" operator="containsText" text="service delivery mechansims">
      <formula>NOT(ISERROR(SEARCH(("service delivery mechansims"),(F20))))</formula>
    </cfRule>
  </conditionalFormatting>
  <conditionalFormatting sqref="F20">
    <cfRule type="containsText" dxfId="2893" priority="44" operator="containsText" text="financing">
      <formula>NOT(ISERROR(SEARCH(("financing"),(F20))))</formula>
    </cfRule>
  </conditionalFormatting>
  <conditionalFormatting sqref="F20">
    <cfRule type="containsText" dxfId="2892" priority="45" operator="containsText" text="information systems">
      <formula>NOT(ISERROR(SEARCH(("information systems"),(F20))))</formula>
    </cfRule>
  </conditionalFormatting>
  <conditionalFormatting sqref="F20">
    <cfRule type="containsText" dxfId="2891" priority="46" operator="containsText" text="knowledge">
      <formula>NOT(ISERROR(SEARCH(("knowledge"),(F20))))</formula>
    </cfRule>
  </conditionalFormatting>
  <conditionalFormatting sqref="F20">
    <cfRule type="containsText" dxfId="2890" priority="47" operator="containsText" text="coordination">
      <formula>NOT(ISERROR(SEARCH(("coordination"),(F20))))</formula>
    </cfRule>
  </conditionalFormatting>
  <conditionalFormatting sqref="F20">
    <cfRule type="containsText" dxfId="2889" priority="38" operator="containsText" text="social norms">
      <formula>NOT(ISERROR(SEARCH("social norms",F20)))</formula>
    </cfRule>
  </conditionalFormatting>
  <conditionalFormatting sqref="F20">
    <cfRule type="containsText" dxfId="2888" priority="33" operator="containsText" text="no">
      <formula>NOT(ISERROR(SEARCH("no",F20)))</formula>
    </cfRule>
    <cfRule type="containsText" dxfId="2887" priority="34" operator="containsText" text="yes">
      <formula>NOT(ISERROR(SEARCH("yes",F20)))</formula>
    </cfRule>
    <cfRule type="containsText" dxfId="2886" priority="35" operator="containsText" text="not at all">
      <formula>NOT(ISERROR(SEARCH("not at all",F20)))</formula>
    </cfRule>
    <cfRule type="containsText" dxfId="2885" priority="36" operator="containsText" text="partly">
      <formula>NOT(ISERROR(SEARCH("partly",F20)))</formula>
    </cfRule>
    <cfRule type="containsText" dxfId="2884" priority="37" operator="containsText" text="completely">
      <formula>NOT(ISERROR(SEARCH("completely",F20)))</formula>
    </cfRule>
  </conditionalFormatting>
  <conditionalFormatting sqref="G20">
    <cfRule type="containsText" dxfId="2883" priority="32" operator="containsText" text="service delivery mechansims">
      <formula>NOT(ISERROR(SEARCH(("service delivery mechansims"),(G20))))</formula>
    </cfRule>
  </conditionalFormatting>
  <conditionalFormatting sqref="G20">
    <cfRule type="containsText" dxfId="2882" priority="24" operator="containsText" text="UTILIZATION">
      <formula>NOT(ISERROR(SEARCH(("UTILIZATION"),(G20))))</formula>
    </cfRule>
  </conditionalFormatting>
  <conditionalFormatting sqref="G20">
    <cfRule type="containsText" dxfId="2881" priority="25" operator="containsText" text="service delivery">
      <formula>NOT(ISERROR(SEARCH(("service delivery"),(G20))))</formula>
    </cfRule>
  </conditionalFormatting>
  <conditionalFormatting sqref="G20">
    <cfRule type="containsText" dxfId="2880" priority="26" operator="containsText" text="workforce">
      <formula>NOT(ISERROR(SEARCH(("workforce"),(G20))))</formula>
    </cfRule>
  </conditionalFormatting>
  <conditionalFormatting sqref="G20">
    <cfRule type="containsText" dxfId="2879" priority="27" operator="containsText" text="leadership &amp; governance">
      <formula>NOT(ISERROR(SEARCH(("leadership &amp; governance"),(G20))))</formula>
    </cfRule>
  </conditionalFormatting>
  <conditionalFormatting sqref="G20">
    <cfRule type="containsText" dxfId="2878" priority="28" operator="containsText" text="financing">
      <formula>NOT(ISERROR(SEARCH(("financing"),(G20))))</formula>
    </cfRule>
  </conditionalFormatting>
  <conditionalFormatting sqref="G20">
    <cfRule type="containsText" dxfId="2877" priority="29" operator="containsText" text="information systems">
      <formula>NOT(ISERROR(SEARCH(("information systems"),(G20))))</formula>
    </cfRule>
  </conditionalFormatting>
  <conditionalFormatting sqref="G20">
    <cfRule type="containsText" dxfId="2876" priority="30" operator="containsText" text="knowledge">
      <formula>NOT(ISERROR(SEARCH(("knowledge"),(G20))))</formula>
    </cfRule>
  </conditionalFormatting>
  <conditionalFormatting sqref="G20">
    <cfRule type="containsText" dxfId="2875" priority="31" operator="containsText" text="coordination">
      <formula>NOT(ISERROR(SEARCH(("coordination"),(G20))))</formula>
    </cfRule>
  </conditionalFormatting>
  <conditionalFormatting sqref="G20">
    <cfRule type="containsText" dxfId="2874" priority="23" operator="containsText" text="social norms">
      <formula>NOT(ISERROR(SEARCH("social norms",G20)))</formula>
    </cfRule>
  </conditionalFormatting>
  <conditionalFormatting sqref="C10:C12">
    <cfRule type="containsText" dxfId="2873" priority="18" operator="containsText" text="no">
      <formula>NOT(ISERROR(SEARCH("no",C10)))</formula>
    </cfRule>
    <cfRule type="containsText" dxfId="2872" priority="19" operator="containsText" text="yes">
      <formula>NOT(ISERROR(SEARCH("yes",C10)))</formula>
    </cfRule>
    <cfRule type="containsText" dxfId="2871" priority="20" operator="containsText" text="not at all">
      <formula>NOT(ISERROR(SEARCH("not at all",C10)))</formula>
    </cfRule>
    <cfRule type="containsText" dxfId="2870" priority="21" operator="containsText" text="partly">
      <formula>NOT(ISERROR(SEARCH("partly",C10)))</formula>
    </cfRule>
    <cfRule type="containsText" dxfId="2869" priority="22" operator="containsText" text="completely">
      <formula>NOT(ISERROR(SEARCH("completely",C10)))</formula>
    </cfRule>
  </conditionalFormatting>
  <conditionalFormatting sqref="C10:D12">
    <cfRule type="containsText" dxfId="2868" priority="13" operator="containsText" text="Slightly">
      <formula>NOT(ISERROR(SEARCH("Slightly",C10)))</formula>
    </cfRule>
    <cfRule type="containsText" dxfId="2867" priority="14" operator="containsText" text="Not at all">
      <formula>NOT(ISERROR(SEARCH("Not at all",C10)))</formula>
    </cfRule>
    <cfRule type="containsText" dxfId="2866" priority="15" operator="containsText" text="No">
      <formula>NOT(ISERROR(SEARCH("No",C10)))</formula>
    </cfRule>
    <cfRule type="containsText" dxfId="2865" priority="16" operator="containsText" text="Yes">
      <formula>NOT(ISERROR(SEARCH("Yes",C10)))</formula>
    </cfRule>
    <cfRule type="containsText" dxfId="2864" priority="17" operator="containsText" text="Mostly">
      <formula>NOT(ISERROR(SEARCH("Mostly",C10)))</formula>
    </cfRule>
  </conditionalFormatting>
  <conditionalFormatting sqref="D10:D12">
    <cfRule type="containsText" dxfId="2863" priority="12" operator="containsText" text="yes">
      <formula>NOT(ISERROR(SEARCH("yes",D10)))</formula>
    </cfRule>
  </conditionalFormatting>
  <conditionalFormatting sqref="C15:C24">
    <cfRule type="containsText" dxfId="2862" priority="11" operator="containsText" text="yes">
      <formula>NOT(ISERROR(SEARCH("yes",C15)))</formula>
    </cfRule>
  </conditionalFormatting>
  <conditionalFormatting sqref="C56:D62">
    <cfRule type="containsText" dxfId="2861" priority="6" operator="containsText" text="no">
      <formula>NOT(ISERROR(SEARCH("no",C56)))</formula>
    </cfRule>
    <cfRule type="containsText" dxfId="2860" priority="7" operator="containsText" text="yes">
      <formula>NOT(ISERROR(SEARCH("yes",C56)))</formula>
    </cfRule>
    <cfRule type="containsText" dxfId="2859" priority="8" operator="containsText" text="not at all">
      <formula>NOT(ISERROR(SEARCH("not at all",C56)))</formula>
    </cfRule>
    <cfRule type="containsText" dxfId="2858" priority="9" operator="containsText" text="partly">
      <formula>NOT(ISERROR(SEARCH("partly",C56)))</formula>
    </cfRule>
    <cfRule type="containsText" dxfId="2857" priority="10" operator="containsText" text="completely">
      <formula>NOT(ISERROR(SEARCH("completely",C56)))</formula>
    </cfRule>
  </conditionalFormatting>
  <conditionalFormatting sqref="C66">
    <cfRule type="containsText" dxfId="2856" priority="1" operator="containsText" text="no">
      <formula>NOT(ISERROR(SEARCH("no",C66)))</formula>
    </cfRule>
    <cfRule type="containsText" dxfId="2855" priority="2" operator="containsText" text="yes">
      <formula>NOT(ISERROR(SEARCH("yes",C66)))</formula>
    </cfRule>
    <cfRule type="containsText" dxfId="2854" priority="3" operator="containsText" text="not at all">
      <formula>NOT(ISERROR(SEARCH("not at all",C66)))</formula>
    </cfRule>
    <cfRule type="containsText" dxfId="2853" priority="4" operator="containsText" text="partly">
      <formula>NOT(ISERROR(SEARCH("partly",C66)))</formula>
    </cfRule>
    <cfRule type="containsText" dxfId="2852" priority="5" operator="containsText" text="completely">
      <formula>NOT(ISERROR(SEARCH("completely",C66)))</formula>
    </cfRule>
  </conditionalFormatting>
  <dataValidations count="7">
    <dataValidation type="list" allowBlank="1" showErrorMessage="1" sqref="E73:E144 G73:G144 F76:F144 F65:F66 F48:F63 F3:F12 F26:F32 F35:F46 F15:G24" xr:uid="{00000000-0002-0000-0300-000000000000}">
      <formula1>#REF!</formula1>
    </dataValidation>
    <dataValidation type="list" allowBlank="1" sqref="E64:G64 F68:F75" xr:uid="{00000000-0002-0000-0300-000003000000}">
      <formula1>#REF!</formula1>
    </dataValidation>
    <dataValidation type="list" allowBlank="1" showInputMessage="1" showErrorMessage="1" sqref="C64:D64" xr:uid="{00000000-0002-0000-0300-000004000000}">
      <formula1>$L$8:$L$12</formula1>
    </dataValidation>
    <dataValidation type="list" allowBlank="1" showErrorMessage="1" sqref="E145:G355" xr:uid="{00000000-0002-0000-0300-000005000000}">
      <formula1>KEYALT</formula1>
    </dataValidation>
    <dataValidation type="list" allowBlank="1" showInputMessage="1" showErrorMessage="1" sqref="F48:F63" xr:uid="{00000000-0002-0000-0300-000006000000}">
      <formula1>$J$5:$J$8</formula1>
    </dataValidation>
    <dataValidation type="list" allowBlank="1" showInputMessage="1" showErrorMessage="1" sqref="C35:D45 C31:D31 C3:D6 C10:D12 C26:D26" xr:uid="{00000000-0002-0000-0300-000007000000}">
      <formula1>$J$8:$J$9</formula1>
    </dataValidation>
    <dataValidation type="list" allowBlank="1" showInputMessage="1" showErrorMessage="1" sqref="D53 C7:D9 C68 C46:D46 C27:C30 C65:C66 C70:C75 C15:D25 C32 C48 C50:C54 D56:D62 C56:C63" xr:uid="{00000000-0002-0000-0300-000002000000}">
      <formula1>$I$8:$I$11</formula1>
    </dataValidation>
  </dataValidations>
  <pageMargins left="0.7" right="0.7" top="0.75" bottom="0.75" header="0.3" footer="0.3"/>
  <pageSetup scale="7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P990"/>
  <sheetViews>
    <sheetView zoomScale="85" zoomScaleNormal="85" zoomScaleSheetLayoutView="70" zoomScalePageLayoutView="83" workbookViewId="0">
      <pane ySplit="1" topLeftCell="A59" activePane="bottomLeft" state="frozen"/>
      <selection activeCell="C19" sqref="C19"/>
      <selection pane="bottomLeft" activeCell="R13" sqref="R13"/>
    </sheetView>
  </sheetViews>
  <sheetFormatPr defaultColWidth="38.109375" defaultRowHeight="15" customHeight="1" x14ac:dyDescent="0.25"/>
  <cols>
    <col min="1" max="1" width="7" style="50" customWidth="1"/>
    <col min="2" max="2" width="68.33203125" style="2" customWidth="1"/>
    <col min="3" max="4" width="38.109375" style="2"/>
    <col min="5" max="5" width="38.109375" style="6"/>
    <col min="6" max="7" width="31.33203125" style="2" hidden="1" customWidth="1"/>
    <col min="8" max="8" width="0" style="9" hidden="1" customWidth="1"/>
    <col min="9" max="10" width="17.5546875" style="2" hidden="1" customWidth="1"/>
    <col min="11" max="11" width="6.44140625" style="2" hidden="1" customWidth="1"/>
    <col min="12" max="12" width="38.109375" style="2" hidden="1" customWidth="1"/>
    <col min="13" max="16" width="17.6640625" style="2" hidden="1" customWidth="1"/>
    <col min="17" max="16384" width="38.109375" style="2"/>
  </cols>
  <sheetData>
    <row r="1" spans="1:16" ht="29.4" customHeight="1" x14ac:dyDescent="0.3">
      <c r="A1" s="300" t="s">
        <v>53</v>
      </c>
      <c r="B1" s="300"/>
      <c r="C1" s="278" t="s">
        <v>40</v>
      </c>
      <c r="D1" s="278"/>
      <c r="E1" s="144" t="s">
        <v>181</v>
      </c>
      <c r="F1" s="191"/>
      <c r="G1" s="191"/>
      <c r="H1" s="57"/>
    </row>
    <row r="2" spans="1:16" ht="16.5" customHeight="1" x14ac:dyDescent="0.25">
      <c r="A2" s="331" t="s">
        <v>61</v>
      </c>
      <c r="B2" s="331"/>
      <c r="C2" s="331"/>
      <c r="D2" s="331"/>
      <c r="E2" s="331"/>
      <c r="F2" s="215"/>
      <c r="G2" s="215"/>
      <c r="H2" s="57"/>
    </row>
    <row r="3" spans="1:16" ht="12.9" customHeight="1" x14ac:dyDescent="0.25">
      <c r="A3" s="91">
        <v>1</v>
      </c>
      <c r="B3" s="16" t="s">
        <v>115</v>
      </c>
      <c r="C3" s="289"/>
      <c r="D3" s="289"/>
      <c r="E3" s="85"/>
      <c r="F3" s="104" t="s">
        <v>0</v>
      </c>
      <c r="G3" s="193"/>
      <c r="H3" s="25"/>
      <c r="L3" s="6" t="s">
        <v>75</v>
      </c>
      <c r="M3" s="6" t="s">
        <v>80</v>
      </c>
      <c r="N3" s="6" t="s">
        <v>354</v>
      </c>
      <c r="O3" s="6" t="s">
        <v>355</v>
      </c>
      <c r="P3" s="6" t="s">
        <v>81</v>
      </c>
    </row>
    <row r="4" spans="1:16" ht="25.8" x14ac:dyDescent="0.25">
      <c r="A4" s="92">
        <v>2</v>
      </c>
      <c r="B4" s="16" t="s">
        <v>178</v>
      </c>
      <c r="C4" s="289"/>
      <c r="D4" s="289"/>
      <c r="E4" s="85"/>
      <c r="F4" s="104" t="s">
        <v>0</v>
      </c>
      <c r="G4" s="194"/>
      <c r="H4" s="25"/>
      <c r="L4" s="232" t="s">
        <v>395</v>
      </c>
      <c r="M4" s="6">
        <f>SUMPRODUCT((C1:C201={"Completely","Yes"})*(F1:F201="LEADERSHIP &amp; GOVERNANCE"))</f>
        <v>0</v>
      </c>
      <c r="N4" s="6">
        <f>SUMPRODUCT((C1:C201={"Mostly"})*(F1:F201="LEADERSHIP &amp; GOVERNANCE"))</f>
        <v>0</v>
      </c>
      <c r="O4" s="6">
        <f>SUMPRODUCT((C1:C201={"Slightly"})*(F1:F201="LEADERSHIP &amp; GOVERNANCE"))</f>
        <v>0</v>
      </c>
      <c r="P4" s="6">
        <f>SUMPRODUCT((C1:C201={"Not at all","No"})*(F1:F201="LEADERSHIP &amp; GOVERNANCE"))</f>
        <v>0</v>
      </c>
    </row>
    <row r="5" spans="1:16" ht="13.2" x14ac:dyDescent="0.25">
      <c r="A5" s="92">
        <v>2.1</v>
      </c>
      <c r="B5" s="14" t="s">
        <v>84</v>
      </c>
      <c r="C5" s="289"/>
      <c r="D5" s="289"/>
      <c r="E5" s="85"/>
      <c r="F5" s="104" t="s">
        <v>0</v>
      </c>
      <c r="G5" s="194"/>
      <c r="H5" s="25"/>
      <c r="L5" s="55" t="s">
        <v>13</v>
      </c>
      <c r="M5" s="6">
        <f>SUMPRODUCT((C1:C201={"Completely","Yes"})*(F1:F201="FINANCING"))</f>
        <v>0</v>
      </c>
      <c r="N5" s="6">
        <f>SUMPRODUCT((C1:C201={"Mostly"})*(F1:F201="FINANCING"))</f>
        <v>0</v>
      </c>
      <c r="O5" s="6">
        <f>SUMPRODUCT((C1:C201={"Slightly"})*(F1:F201="FINANCING"))</f>
        <v>0</v>
      </c>
      <c r="P5" s="6">
        <f>SUMPRODUCT((C1:C201={"No","Not at all"})*(F1:F201="FINANCING"))</f>
        <v>0</v>
      </c>
    </row>
    <row r="6" spans="1:16" ht="13.2" x14ac:dyDescent="0.25">
      <c r="A6" s="92">
        <v>2.2000000000000002</v>
      </c>
      <c r="B6" s="17" t="s">
        <v>116</v>
      </c>
      <c r="C6" s="289"/>
      <c r="D6" s="289"/>
      <c r="E6" s="85"/>
      <c r="F6" s="104" t="s">
        <v>0</v>
      </c>
      <c r="G6" s="194"/>
      <c r="H6" s="25"/>
      <c r="L6" s="55" t="s">
        <v>65</v>
      </c>
      <c r="M6" s="6">
        <f>SUMPRODUCT((C1:C201={"Completely","Yes"})*(F1:F201="WORKFORCE"))</f>
        <v>0</v>
      </c>
      <c r="N6" s="6">
        <f>SUMPRODUCT((C1:C201={"Mostly"})*(F1:F201="WORKFORCE"))</f>
        <v>0</v>
      </c>
      <c r="O6" s="6">
        <f>SUMPRODUCT((C2:C202={"Slightly"})*(F2:F202="WORKFORCE"))</f>
        <v>0</v>
      </c>
      <c r="P6" s="6">
        <f>SUMPRODUCT((C1:C201={"No","Not at all"})*(F1:F201="WORKFORCE"))</f>
        <v>0</v>
      </c>
    </row>
    <row r="7" spans="1:16" ht="26.4" x14ac:dyDescent="0.25">
      <c r="A7" s="92">
        <v>2.2999999999999998</v>
      </c>
      <c r="B7" s="17" t="s">
        <v>117</v>
      </c>
      <c r="C7" s="289"/>
      <c r="D7" s="289"/>
      <c r="E7" s="85"/>
      <c r="F7" s="104" t="s">
        <v>0</v>
      </c>
      <c r="G7" s="194"/>
      <c r="H7" s="25"/>
      <c r="L7" s="232" t="s">
        <v>396</v>
      </c>
      <c r="M7" s="6">
        <f>SUMPRODUCT((C1:C201={"Completely","Yes"})*(F1:F201="INFORMATION SYSTEMS"))</f>
        <v>0</v>
      </c>
      <c r="N7" s="6">
        <f>SUMPRODUCT((C1:C201={"Mostly"})*(F1:F201="INFORMATION SYSTEMS"))</f>
        <v>0</v>
      </c>
      <c r="O7" s="6">
        <f>SUMPRODUCT((C1:C201={"Slightly"})*(F1:F201="INFORMATION SYSTEMS"))</f>
        <v>0</v>
      </c>
      <c r="P7" s="6">
        <f>SUMPRODUCT((C1:C201={"No","Not at all"})*(F1:F201="INFORMATION SYSTEMS"))</f>
        <v>0</v>
      </c>
    </row>
    <row r="8" spans="1:16" ht="25.5" customHeight="1" x14ac:dyDescent="0.25">
      <c r="A8" s="92">
        <v>2.4</v>
      </c>
      <c r="B8" s="15" t="s">
        <v>72</v>
      </c>
      <c r="C8" s="289"/>
      <c r="D8" s="289"/>
      <c r="E8" s="85"/>
      <c r="F8" s="104" t="s">
        <v>0</v>
      </c>
      <c r="G8" s="194"/>
      <c r="H8" s="25"/>
      <c r="L8" s="55" t="s">
        <v>397</v>
      </c>
      <c r="M8" s="6">
        <f>SUMPRODUCT((C1:C201={"Completely","Yes"})*(F1:F201="SERVICE DELIVERY MECHANISM"))+SUMPRODUCT((D1:D201={"Completely","Yes"})*(G1:G201="SERVICE DELIVERY MECHANISM"))</f>
        <v>0</v>
      </c>
      <c r="N8" s="6">
        <f>SUMPRODUCT((C1:C201={"Mostly"})*(F1:F201="SERVICE DELIVERY MECHANISM"))+SUMPRODUCT((D1:D201={"Mostly"})*(G1:G201="SERVICE DELIVERY MECHANISM"))</f>
        <v>0</v>
      </c>
      <c r="O8" s="6">
        <f>SUMPRODUCT((C1:C201={"Slightly"})*(F1:F201="SERVICE DELIVERY MECHANISM"))+SUMPRODUCT((D1:D201={"Slightly"})*(G1:G201="SERVICE DELIVERY MECHANISM"))</f>
        <v>0</v>
      </c>
      <c r="P8" s="6">
        <f>SUMPRODUCT((C1:C201={"No","Not at all"})*(F1:F201="SERVICE DELIVERY MECHANISM"))+SUMPRODUCT((D1:D201={"No","Not at all"})*(G1:G201="SERVICE DELIVERY MECHANISM"))</f>
        <v>0</v>
      </c>
    </row>
    <row r="9" spans="1:16" ht="26.4" x14ac:dyDescent="0.25">
      <c r="A9" s="92">
        <v>2.5</v>
      </c>
      <c r="B9" s="8" t="s">
        <v>118</v>
      </c>
      <c r="C9" s="289"/>
      <c r="D9" s="289"/>
      <c r="E9" s="85"/>
      <c r="F9" s="104" t="s">
        <v>0</v>
      </c>
      <c r="G9" s="194"/>
      <c r="H9" s="25"/>
      <c r="I9" s="2" t="s">
        <v>34</v>
      </c>
      <c r="J9" s="2" t="s">
        <v>36</v>
      </c>
      <c r="L9" s="232" t="s">
        <v>398</v>
      </c>
      <c r="M9" s="6">
        <f>SUMPRODUCT((C1:C201={"Completely","Yes"})*(F1:F201="SOCIAL NORMS &amp; PRACTICES"))</f>
        <v>0</v>
      </c>
      <c r="N9" s="6">
        <f>SUMPRODUCT((C1:C201={"Mostly"})*(F1:F201="SOCIAL NORMS &amp; PRACTICES"))</f>
        <v>0</v>
      </c>
      <c r="O9" s="6">
        <f>SUMPRODUCT((C1:C201={"Slightly"})*(F1:F201="SOCIAL NORMS &amp; PRACTICES"))</f>
        <v>0</v>
      </c>
      <c r="P9" s="6">
        <f>SUMPRODUCT((C1:C201={"No","Not at all"})*(F1:F201="SOCIAL NORMS &amp; PRACTICES"))</f>
        <v>0</v>
      </c>
    </row>
    <row r="10" spans="1:16" ht="45" customHeight="1" x14ac:dyDescent="0.25">
      <c r="A10" s="92">
        <v>2.6</v>
      </c>
      <c r="B10" s="8" t="s">
        <v>293</v>
      </c>
      <c r="C10" s="289"/>
      <c r="D10" s="289"/>
      <c r="E10" s="85"/>
      <c r="F10" s="104" t="s">
        <v>0</v>
      </c>
      <c r="G10" s="194"/>
      <c r="H10" s="25"/>
      <c r="I10" s="2" t="s">
        <v>354</v>
      </c>
      <c r="J10" s="2" t="s">
        <v>37</v>
      </c>
    </row>
    <row r="11" spans="1:16" ht="39" customHeight="1" x14ac:dyDescent="0.25">
      <c r="A11" s="92">
        <v>2.7</v>
      </c>
      <c r="B11" s="8" t="s">
        <v>294</v>
      </c>
      <c r="C11" s="289"/>
      <c r="D11" s="289"/>
      <c r="E11" s="85"/>
      <c r="F11" s="104" t="s">
        <v>0</v>
      </c>
      <c r="G11" s="194"/>
      <c r="H11" s="25"/>
      <c r="I11" s="2" t="s">
        <v>355</v>
      </c>
      <c r="J11" s="97"/>
    </row>
    <row r="12" spans="1:16" ht="37.200000000000003" customHeight="1" x14ac:dyDescent="0.25">
      <c r="A12" s="92">
        <v>2.8</v>
      </c>
      <c r="B12" s="14" t="s">
        <v>549</v>
      </c>
      <c r="C12" s="289"/>
      <c r="D12" s="289"/>
      <c r="E12" s="85"/>
      <c r="F12" s="104" t="s">
        <v>0</v>
      </c>
      <c r="G12" s="194"/>
      <c r="H12" s="25"/>
      <c r="I12" s="2" t="s">
        <v>35</v>
      </c>
      <c r="J12" s="97"/>
    </row>
    <row r="13" spans="1:16" ht="25.8" x14ac:dyDescent="0.25">
      <c r="A13" s="92">
        <v>3</v>
      </c>
      <c r="B13" s="16" t="s">
        <v>119</v>
      </c>
      <c r="C13" s="289"/>
      <c r="D13" s="289"/>
      <c r="E13" s="85"/>
      <c r="F13" s="104" t="s">
        <v>0</v>
      </c>
      <c r="G13" s="193"/>
      <c r="H13" s="25"/>
    </row>
    <row r="14" spans="1:16" ht="38.4" x14ac:dyDescent="0.25">
      <c r="A14" s="92">
        <v>4</v>
      </c>
      <c r="B14" s="16" t="s">
        <v>120</v>
      </c>
      <c r="C14" s="289"/>
      <c r="D14" s="289"/>
      <c r="E14" s="85"/>
      <c r="F14" s="104" t="s">
        <v>0</v>
      </c>
      <c r="G14" s="193"/>
      <c r="H14" s="25"/>
    </row>
    <row r="15" spans="1:16" ht="13.2" x14ac:dyDescent="0.25">
      <c r="A15" s="332">
        <v>5</v>
      </c>
      <c r="B15" s="305" t="s">
        <v>66</v>
      </c>
      <c r="C15" s="72" t="s">
        <v>61</v>
      </c>
      <c r="D15" s="73" t="s">
        <v>62</v>
      </c>
      <c r="E15" s="85"/>
      <c r="F15" s="104" t="s">
        <v>0</v>
      </c>
      <c r="G15" s="194"/>
    </row>
    <row r="16" spans="1:16" ht="51" x14ac:dyDescent="0.25">
      <c r="A16" s="332"/>
      <c r="B16" s="305"/>
      <c r="C16" s="16" t="s">
        <v>383</v>
      </c>
      <c r="D16" s="16" t="s">
        <v>384</v>
      </c>
      <c r="E16" s="85"/>
      <c r="F16" s="104" t="s">
        <v>0</v>
      </c>
      <c r="G16" s="194"/>
      <c r="H16" s="25"/>
    </row>
    <row r="17" spans="1:8" ht="12.75" customHeight="1" x14ac:dyDescent="0.25">
      <c r="A17" s="92">
        <v>5.0999999999999996</v>
      </c>
      <c r="B17" s="17" t="s">
        <v>201</v>
      </c>
      <c r="C17" s="86"/>
      <c r="D17" s="83"/>
      <c r="E17" s="83"/>
      <c r="F17" s="104" t="s">
        <v>0</v>
      </c>
      <c r="G17" s="112" t="s">
        <v>4</v>
      </c>
      <c r="H17" s="25"/>
    </row>
    <row r="18" spans="1:8" ht="13.2" x14ac:dyDescent="0.25">
      <c r="A18" s="92">
        <v>5.2</v>
      </c>
      <c r="B18" s="17" t="s">
        <v>202</v>
      </c>
      <c r="C18" s="86"/>
      <c r="D18" s="83"/>
      <c r="E18" s="83"/>
      <c r="F18" s="104" t="s">
        <v>0</v>
      </c>
      <c r="G18" s="112" t="s">
        <v>4</v>
      </c>
      <c r="H18" s="25"/>
    </row>
    <row r="19" spans="1:8" ht="13.2" x14ac:dyDescent="0.25">
      <c r="A19" s="92">
        <v>5.3</v>
      </c>
      <c r="B19" s="17" t="s">
        <v>203</v>
      </c>
      <c r="C19" s="86"/>
      <c r="D19" s="83"/>
      <c r="E19" s="83"/>
      <c r="F19" s="104" t="s">
        <v>0</v>
      </c>
      <c r="G19" s="112" t="s">
        <v>4</v>
      </c>
      <c r="H19" s="25"/>
    </row>
    <row r="20" spans="1:8" ht="13.2" x14ac:dyDescent="0.25">
      <c r="A20" s="92">
        <v>5.4</v>
      </c>
      <c r="B20" s="20" t="s">
        <v>204</v>
      </c>
      <c r="C20" s="86"/>
      <c r="D20" s="83"/>
      <c r="E20" s="83"/>
      <c r="F20" s="104" t="s">
        <v>0</v>
      </c>
      <c r="G20" s="112" t="s">
        <v>4</v>
      </c>
      <c r="H20" s="25"/>
    </row>
    <row r="21" spans="1:8" ht="13.2" x14ac:dyDescent="0.25">
      <c r="A21" s="92">
        <v>5.5</v>
      </c>
      <c r="B21" s="17" t="s">
        <v>232</v>
      </c>
      <c r="C21" s="86"/>
      <c r="D21" s="83"/>
      <c r="E21" s="83"/>
      <c r="F21" s="104" t="s">
        <v>0</v>
      </c>
      <c r="G21" s="112" t="s">
        <v>4</v>
      </c>
      <c r="H21" s="25"/>
    </row>
    <row r="22" spans="1:8" ht="13.2" x14ac:dyDescent="0.25">
      <c r="A22" s="92">
        <v>5.6</v>
      </c>
      <c r="B22" s="17" t="s">
        <v>205</v>
      </c>
      <c r="C22" s="86"/>
      <c r="D22" s="83"/>
      <c r="E22" s="83"/>
      <c r="F22" s="104" t="s">
        <v>0</v>
      </c>
      <c r="G22" s="112" t="s">
        <v>4</v>
      </c>
      <c r="H22" s="25"/>
    </row>
    <row r="23" spans="1:8" ht="13.2" x14ac:dyDescent="0.25">
      <c r="A23" s="92">
        <v>5.7</v>
      </c>
      <c r="B23" s="17" t="s">
        <v>206</v>
      </c>
      <c r="C23" s="86"/>
      <c r="D23" s="83"/>
      <c r="E23" s="83"/>
      <c r="F23" s="104" t="s">
        <v>0</v>
      </c>
      <c r="G23" s="112" t="s">
        <v>4</v>
      </c>
      <c r="H23" s="25"/>
    </row>
    <row r="24" spans="1:8" ht="13.2" x14ac:dyDescent="0.25">
      <c r="A24" s="92">
        <v>5.8</v>
      </c>
      <c r="B24" s="17" t="s">
        <v>207</v>
      </c>
      <c r="C24" s="86"/>
      <c r="D24" s="83"/>
      <c r="E24" s="83"/>
      <c r="F24" s="104" t="s">
        <v>0</v>
      </c>
      <c r="G24" s="112" t="s">
        <v>4</v>
      </c>
      <c r="H24" s="25"/>
    </row>
    <row r="25" spans="1:8" ht="13.2" x14ac:dyDescent="0.25">
      <c r="A25" s="92">
        <v>5.9</v>
      </c>
      <c r="B25" s="17" t="s">
        <v>561</v>
      </c>
      <c r="C25" s="86"/>
      <c r="D25" s="83"/>
      <c r="E25" s="83"/>
      <c r="F25" s="104" t="s">
        <v>0</v>
      </c>
      <c r="G25" s="112" t="s">
        <v>4</v>
      </c>
      <c r="H25" s="25"/>
    </row>
    <row r="26" spans="1:8" ht="13.2" x14ac:dyDescent="0.25">
      <c r="A26" s="92" t="str">
        <f>"5.10"</f>
        <v>5.10</v>
      </c>
      <c r="B26" s="8" t="s">
        <v>208</v>
      </c>
      <c r="C26" s="86"/>
      <c r="D26" s="83"/>
      <c r="E26" s="83"/>
      <c r="F26" s="104" t="s">
        <v>0</v>
      </c>
      <c r="G26" s="112" t="s">
        <v>4</v>
      </c>
      <c r="H26" s="25"/>
    </row>
    <row r="27" spans="1:8" x14ac:dyDescent="0.25">
      <c r="A27" s="333" t="s">
        <v>63</v>
      </c>
      <c r="B27" s="333"/>
      <c r="C27" s="333"/>
      <c r="D27" s="333"/>
      <c r="E27" s="333"/>
      <c r="F27" s="216"/>
      <c r="G27" s="216"/>
      <c r="H27" s="25"/>
    </row>
    <row r="28" spans="1:8" ht="25.8" x14ac:dyDescent="0.25">
      <c r="A28" s="91">
        <v>6</v>
      </c>
      <c r="B28" s="7" t="s">
        <v>379</v>
      </c>
      <c r="C28" s="289"/>
      <c r="D28" s="289"/>
      <c r="E28" s="85"/>
      <c r="F28" s="112" t="s">
        <v>4</v>
      </c>
      <c r="G28" s="193"/>
      <c r="H28" s="25"/>
    </row>
    <row r="29" spans="1:8" ht="25.8" x14ac:dyDescent="0.25">
      <c r="A29" s="91">
        <v>7</v>
      </c>
      <c r="B29" s="16" t="s">
        <v>239</v>
      </c>
      <c r="C29" s="289"/>
      <c r="D29" s="289"/>
      <c r="E29" s="85"/>
      <c r="F29" s="112" t="s">
        <v>4</v>
      </c>
      <c r="G29" s="193"/>
      <c r="H29" s="25"/>
    </row>
    <row r="30" spans="1:8" ht="26.4" x14ac:dyDescent="0.25">
      <c r="A30" s="91">
        <v>7.1</v>
      </c>
      <c r="B30" s="8" t="s">
        <v>121</v>
      </c>
      <c r="C30" s="289"/>
      <c r="D30" s="289"/>
      <c r="E30" s="85"/>
      <c r="F30" s="112" t="s">
        <v>4</v>
      </c>
      <c r="G30" s="193"/>
      <c r="H30" s="25"/>
    </row>
    <row r="31" spans="1:8" ht="26.4" x14ac:dyDescent="0.25">
      <c r="A31" s="91">
        <v>7.2</v>
      </c>
      <c r="B31" s="8" t="s">
        <v>122</v>
      </c>
      <c r="C31" s="289"/>
      <c r="D31" s="289"/>
      <c r="E31" s="85"/>
      <c r="F31" s="112" t="s">
        <v>4</v>
      </c>
      <c r="G31" s="193"/>
      <c r="H31" s="25"/>
    </row>
    <row r="32" spans="1:8" ht="13.2" x14ac:dyDescent="0.25">
      <c r="A32" s="91">
        <v>8</v>
      </c>
      <c r="B32" s="16" t="s">
        <v>124</v>
      </c>
      <c r="C32" s="289"/>
      <c r="D32" s="289"/>
      <c r="E32" s="85"/>
      <c r="F32" s="112" t="s">
        <v>4</v>
      </c>
      <c r="G32" s="194"/>
      <c r="H32" s="25"/>
    </row>
    <row r="33" spans="1:8" ht="26.4" x14ac:dyDescent="0.25">
      <c r="A33" s="91">
        <v>8.1</v>
      </c>
      <c r="B33" s="8" t="s">
        <v>123</v>
      </c>
      <c r="C33" s="289"/>
      <c r="D33" s="289"/>
      <c r="E33" s="85"/>
      <c r="F33" s="112" t="s">
        <v>4</v>
      </c>
      <c r="G33" s="194"/>
      <c r="H33" s="25"/>
    </row>
    <row r="34" spans="1:8" ht="26.4" x14ac:dyDescent="0.25">
      <c r="A34" s="91">
        <v>8.1999999999999993</v>
      </c>
      <c r="B34" s="8" t="s">
        <v>538</v>
      </c>
      <c r="C34" s="289"/>
      <c r="D34" s="289"/>
      <c r="E34" s="85"/>
      <c r="F34" s="112" t="s">
        <v>4</v>
      </c>
      <c r="G34" s="194"/>
      <c r="H34" s="25"/>
    </row>
    <row r="35" spans="1:8" x14ac:dyDescent="0.25">
      <c r="A35" s="299" t="s">
        <v>65</v>
      </c>
      <c r="B35" s="299"/>
      <c r="C35" s="299"/>
      <c r="D35" s="299"/>
      <c r="E35" s="299"/>
      <c r="F35" s="196"/>
      <c r="G35" s="196"/>
      <c r="H35" s="25"/>
    </row>
    <row r="36" spans="1:8" ht="25.8" x14ac:dyDescent="0.25">
      <c r="A36" s="91">
        <v>9</v>
      </c>
      <c r="B36" s="16" t="s">
        <v>562</v>
      </c>
      <c r="C36" s="294"/>
      <c r="D36" s="294"/>
      <c r="E36" s="87"/>
      <c r="F36" s="110" t="s">
        <v>2</v>
      </c>
      <c r="G36" s="197"/>
      <c r="H36" s="25"/>
    </row>
    <row r="37" spans="1:8" ht="24" customHeight="1" x14ac:dyDescent="0.25">
      <c r="A37" s="91">
        <v>9.1</v>
      </c>
      <c r="B37" s="66" t="s">
        <v>71</v>
      </c>
      <c r="C37" s="289"/>
      <c r="D37" s="289"/>
      <c r="E37" s="87"/>
      <c r="F37" s="110" t="s">
        <v>2</v>
      </c>
      <c r="G37" s="197"/>
      <c r="H37" s="25"/>
    </row>
    <row r="38" spans="1:8" x14ac:dyDescent="0.25">
      <c r="A38" s="91">
        <v>9.1999999999999993</v>
      </c>
      <c r="B38" s="66" t="s">
        <v>197</v>
      </c>
      <c r="C38" s="289"/>
      <c r="D38" s="289"/>
      <c r="E38" s="87"/>
      <c r="F38" s="110" t="s">
        <v>2</v>
      </c>
      <c r="G38" s="197"/>
      <c r="H38" s="25"/>
    </row>
    <row r="39" spans="1:8" ht="17.25" customHeight="1" x14ac:dyDescent="0.25">
      <c r="A39" s="91">
        <v>9.3000000000000007</v>
      </c>
      <c r="B39" s="66" t="s">
        <v>47</v>
      </c>
      <c r="C39" s="289"/>
      <c r="D39" s="289"/>
      <c r="E39" s="87"/>
      <c r="F39" s="110" t="s">
        <v>2</v>
      </c>
      <c r="G39" s="197"/>
      <c r="H39" s="25"/>
    </row>
    <row r="40" spans="1:8" x14ac:dyDescent="0.25">
      <c r="A40" s="91">
        <v>9.4</v>
      </c>
      <c r="B40" s="66" t="s">
        <v>198</v>
      </c>
      <c r="C40" s="289"/>
      <c r="D40" s="289"/>
      <c r="E40" s="87"/>
      <c r="F40" s="110" t="s">
        <v>2</v>
      </c>
      <c r="G40" s="197"/>
      <c r="H40" s="25"/>
    </row>
    <row r="41" spans="1:8" x14ac:dyDescent="0.25">
      <c r="A41" s="91">
        <v>9.5</v>
      </c>
      <c r="B41" s="66" t="s">
        <v>48</v>
      </c>
      <c r="C41" s="289"/>
      <c r="D41" s="289"/>
      <c r="E41" s="87"/>
      <c r="F41" s="110" t="s">
        <v>2</v>
      </c>
      <c r="G41" s="197"/>
      <c r="H41" s="25"/>
    </row>
    <row r="42" spans="1:8" x14ac:dyDescent="0.25">
      <c r="A42" s="91">
        <v>9.6</v>
      </c>
      <c r="B42" s="66" t="s">
        <v>49</v>
      </c>
      <c r="C42" s="289"/>
      <c r="D42" s="289"/>
      <c r="E42" s="87"/>
      <c r="F42" s="110" t="s">
        <v>2</v>
      </c>
      <c r="G42" s="197"/>
      <c r="H42" s="25"/>
    </row>
    <row r="43" spans="1:8" x14ac:dyDescent="0.25">
      <c r="A43" s="91">
        <v>9.6999999999999993</v>
      </c>
      <c r="B43" s="66" t="s">
        <v>11</v>
      </c>
      <c r="C43" s="289"/>
      <c r="D43" s="289"/>
      <c r="E43" s="87"/>
      <c r="F43" s="110" t="s">
        <v>2</v>
      </c>
      <c r="G43" s="197"/>
      <c r="H43" s="25"/>
    </row>
    <row r="44" spans="1:8" x14ac:dyDescent="0.25">
      <c r="A44" s="91">
        <v>9.8000000000000007</v>
      </c>
      <c r="B44" s="66" t="s">
        <v>15</v>
      </c>
      <c r="C44" s="289"/>
      <c r="D44" s="289"/>
      <c r="E44" s="87"/>
      <c r="F44" s="110" t="s">
        <v>2</v>
      </c>
      <c r="G44" s="197"/>
      <c r="H44" s="25"/>
    </row>
    <row r="45" spans="1:8" x14ac:dyDescent="0.25">
      <c r="A45" s="91">
        <v>9.9</v>
      </c>
      <c r="B45" s="66" t="s">
        <v>16</v>
      </c>
      <c r="C45" s="289"/>
      <c r="D45" s="289"/>
      <c r="E45" s="87"/>
      <c r="F45" s="110" t="s">
        <v>2</v>
      </c>
      <c r="G45" s="197"/>
      <c r="H45" s="25"/>
    </row>
    <row r="46" spans="1:8" x14ac:dyDescent="0.25">
      <c r="A46" s="91" t="str">
        <f>"9.10"</f>
        <v>9.10</v>
      </c>
      <c r="B46" s="66" t="s">
        <v>68</v>
      </c>
      <c r="C46" s="289"/>
      <c r="D46" s="289"/>
      <c r="E46" s="87"/>
      <c r="F46" s="110" t="s">
        <v>2</v>
      </c>
      <c r="G46" s="197"/>
      <c r="H46" s="25"/>
    </row>
    <row r="47" spans="1:8" x14ac:dyDescent="0.25">
      <c r="A47" s="91" t="str">
        <f>"9.11"</f>
        <v>9.11</v>
      </c>
      <c r="B47" s="66" t="s">
        <v>90</v>
      </c>
      <c r="C47" s="289"/>
      <c r="D47" s="289"/>
      <c r="E47" s="87"/>
      <c r="F47" s="110" t="s">
        <v>2</v>
      </c>
      <c r="G47" s="197"/>
      <c r="H47" s="25"/>
    </row>
    <row r="48" spans="1:8" ht="38.4" x14ac:dyDescent="0.25">
      <c r="A48" s="91">
        <v>10</v>
      </c>
      <c r="B48" s="16" t="s">
        <v>525</v>
      </c>
      <c r="C48" s="289"/>
      <c r="D48" s="289"/>
      <c r="E48" s="79"/>
      <c r="F48" s="110" t="s">
        <v>2</v>
      </c>
      <c r="G48" s="194"/>
      <c r="H48" s="25"/>
    </row>
    <row r="49" spans="1:8" x14ac:dyDescent="0.25">
      <c r="A49" s="82" t="s">
        <v>89</v>
      </c>
      <c r="B49" s="89"/>
      <c r="C49" s="89"/>
      <c r="D49" s="89"/>
      <c r="E49" s="89"/>
      <c r="F49" s="217"/>
      <c r="G49" s="217"/>
      <c r="H49" s="25"/>
    </row>
    <row r="50" spans="1:8" ht="25.2" customHeight="1" x14ac:dyDescent="0.25">
      <c r="A50" s="91">
        <v>11</v>
      </c>
      <c r="B50" s="7" t="s">
        <v>304</v>
      </c>
      <c r="C50" s="289"/>
      <c r="D50" s="289"/>
      <c r="E50" s="85"/>
      <c r="F50" s="104" t="s">
        <v>3</v>
      </c>
      <c r="G50" s="193"/>
      <c r="H50" s="25"/>
    </row>
    <row r="51" spans="1:8" ht="25.2" x14ac:dyDescent="0.25">
      <c r="A51" s="52">
        <v>12</v>
      </c>
      <c r="B51" s="13" t="s">
        <v>391</v>
      </c>
      <c r="C51" s="289"/>
      <c r="D51" s="289"/>
      <c r="E51" s="85"/>
      <c r="F51" s="104" t="s">
        <v>3</v>
      </c>
      <c r="G51" s="193"/>
      <c r="H51" s="25"/>
    </row>
    <row r="52" spans="1:8" ht="13.2" x14ac:dyDescent="0.25">
      <c r="A52" s="52">
        <v>12.1</v>
      </c>
      <c r="B52" s="14" t="s">
        <v>22</v>
      </c>
      <c r="C52" s="289"/>
      <c r="D52" s="289"/>
      <c r="E52" s="85"/>
      <c r="F52" s="104" t="s">
        <v>3</v>
      </c>
      <c r="G52" s="193"/>
      <c r="H52" s="25"/>
    </row>
    <row r="53" spans="1:8" ht="13.2" x14ac:dyDescent="0.25">
      <c r="A53" s="52">
        <v>12.2</v>
      </c>
      <c r="B53" s="14" t="s">
        <v>23</v>
      </c>
      <c r="C53" s="289"/>
      <c r="D53" s="289"/>
      <c r="E53" s="85"/>
      <c r="F53" s="104" t="s">
        <v>3</v>
      </c>
      <c r="G53" s="193"/>
      <c r="H53" s="25"/>
    </row>
    <row r="54" spans="1:8" ht="26.4" x14ac:dyDescent="0.25">
      <c r="A54" s="52">
        <v>12.3</v>
      </c>
      <c r="B54" s="14" t="s">
        <v>24</v>
      </c>
      <c r="C54" s="289"/>
      <c r="D54" s="289"/>
      <c r="E54" s="85"/>
      <c r="F54" s="104" t="s">
        <v>3</v>
      </c>
      <c r="G54" s="193"/>
      <c r="H54" s="25"/>
    </row>
    <row r="55" spans="1:8" ht="25.8" x14ac:dyDescent="0.25">
      <c r="A55" s="91">
        <v>13</v>
      </c>
      <c r="B55" s="7" t="s">
        <v>125</v>
      </c>
      <c r="C55" s="289"/>
      <c r="D55" s="289"/>
      <c r="E55" s="290"/>
      <c r="F55" s="104" t="s">
        <v>3</v>
      </c>
      <c r="G55" s="194"/>
      <c r="H55" s="25"/>
    </row>
    <row r="56" spans="1:8" s="23" customFormat="1" ht="13.2" x14ac:dyDescent="0.25">
      <c r="A56" s="91">
        <v>13.1</v>
      </c>
      <c r="B56" s="14" t="s">
        <v>299</v>
      </c>
      <c r="C56" s="289"/>
      <c r="D56" s="289"/>
      <c r="E56" s="290"/>
      <c r="F56" s="104" t="s">
        <v>3</v>
      </c>
      <c r="G56" s="194"/>
      <c r="H56" s="74"/>
    </row>
    <row r="57" spans="1:8" ht="13.2" x14ac:dyDescent="0.25">
      <c r="A57" s="91">
        <v>13.2</v>
      </c>
      <c r="B57" s="14" t="s">
        <v>300</v>
      </c>
      <c r="C57" s="289"/>
      <c r="D57" s="289"/>
      <c r="E57" s="79"/>
      <c r="F57" s="104" t="s">
        <v>3</v>
      </c>
      <c r="G57" s="194"/>
      <c r="H57" s="25"/>
    </row>
    <row r="58" spans="1:8" ht="25.8" x14ac:dyDescent="0.25">
      <c r="A58" s="91">
        <v>14</v>
      </c>
      <c r="B58" s="7" t="s">
        <v>512</v>
      </c>
      <c r="C58" s="334"/>
      <c r="D58" s="335"/>
      <c r="E58" s="85"/>
      <c r="F58" s="104" t="s">
        <v>3</v>
      </c>
      <c r="G58" s="194"/>
      <c r="H58" s="25"/>
    </row>
    <row r="59" spans="1:8" ht="26.4" x14ac:dyDescent="0.25">
      <c r="A59" s="93">
        <v>14.1</v>
      </c>
      <c r="B59" s="8" t="s">
        <v>233</v>
      </c>
      <c r="C59" s="289"/>
      <c r="D59" s="289"/>
      <c r="E59" s="85"/>
      <c r="F59" s="104" t="s">
        <v>3</v>
      </c>
      <c r="G59" s="194"/>
      <c r="H59" s="25"/>
    </row>
    <row r="60" spans="1:8" ht="39.6" x14ac:dyDescent="0.25">
      <c r="A60" s="93">
        <v>14.2</v>
      </c>
      <c r="B60" s="8" t="s">
        <v>126</v>
      </c>
      <c r="C60" s="289"/>
      <c r="D60" s="289"/>
      <c r="E60" s="85"/>
      <c r="F60" s="104" t="s">
        <v>3</v>
      </c>
      <c r="G60" s="194"/>
      <c r="H60" s="25"/>
    </row>
    <row r="61" spans="1:8" ht="13.2" x14ac:dyDescent="0.25">
      <c r="A61" s="93">
        <v>14.3</v>
      </c>
      <c r="B61" s="8" t="s">
        <v>29</v>
      </c>
      <c r="C61" s="289"/>
      <c r="D61" s="289"/>
      <c r="E61" s="85"/>
      <c r="F61" s="104" t="s">
        <v>3</v>
      </c>
      <c r="G61" s="194"/>
      <c r="H61" s="25"/>
    </row>
    <row r="62" spans="1:8" ht="13.2" x14ac:dyDescent="0.25">
      <c r="A62" s="93">
        <v>14.4</v>
      </c>
      <c r="B62" s="14" t="s">
        <v>301</v>
      </c>
      <c r="C62" s="289"/>
      <c r="D62" s="289"/>
      <c r="E62" s="85"/>
      <c r="F62" s="104" t="s">
        <v>3</v>
      </c>
      <c r="G62" s="194"/>
      <c r="H62" s="25"/>
    </row>
    <row r="63" spans="1:8" ht="13.2" x14ac:dyDescent="0.25">
      <c r="A63" s="93">
        <v>14.5</v>
      </c>
      <c r="B63" s="14" t="s">
        <v>21</v>
      </c>
      <c r="C63" s="289"/>
      <c r="D63" s="289"/>
      <c r="E63" s="85"/>
      <c r="F63" s="104" t="s">
        <v>3</v>
      </c>
      <c r="G63" s="194"/>
      <c r="H63" s="25"/>
    </row>
    <row r="64" spans="1:8" ht="13.2" x14ac:dyDescent="0.25">
      <c r="A64" s="93">
        <v>14.6</v>
      </c>
      <c r="B64" s="14" t="s">
        <v>540</v>
      </c>
      <c r="C64" s="289"/>
      <c r="D64" s="289"/>
      <c r="E64" s="85"/>
      <c r="F64" s="104" t="s">
        <v>3</v>
      </c>
      <c r="G64" s="194"/>
      <c r="H64" s="25"/>
    </row>
    <row r="65" spans="1:9" ht="13.2" x14ac:dyDescent="0.25">
      <c r="A65" s="93">
        <v>14.7</v>
      </c>
      <c r="B65" s="14" t="s">
        <v>28</v>
      </c>
      <c r="C65" s="289"/>
      <c r="D65" s="289"/>
      <c r="E65" s="85"/>
      <c r="F65" s="104" t="s">
        <v>3</v>
      </c>
      <c r="G65" s="194"/>
      <c r="H65" s="25"/>
      <c r="I65" s="1"/>
    </row>
    <row r="66" spans="1:9" ht="13.2" x14ac:dyDescent="0.25">
      <c r="A66" s="93">
        <v>14.8</v>
      </c>
      <c r="B66" s="14" t="s">
        <v>39</v>
      </c>
      <c r="C66" s="289"/>
      <c r="D66" s="289"/>
      <c r="E66" s="85"/>
      <c r="F66" s="104" t="s">
        <v>3</v>
      </c>
      <c r="G66" s="194"/>
      <c r="H66" s="25"/>
      <c r="I66" s="1"/>
    </row>
    <row r="67" spans="1:9" ht="13.2" x14ac:dyDescent="0.25">
      <c r="A67" s="93">
        <v>14.9</v>
      </c>
      <c r="B67" s="14" t="s">
        <v>90</v>
      </c>
      <c r="C67" s="289"/>
      <c r="D67" s="289"/>
      <c r="E67" s="85"/>
      <c r="F67" s="104" t="s">
        <v>3</v>
      </c>
      <c r="G67" s="194"/>
      <c r="H67" s="25"/>
      <c r="I67" s="1"/>
    </row>
    <row r="68" spans="1:9" ht="38.4" x14ac:dyDescent="0.25">
      <c r="A68" s="91">
        <v>15</v>
      </c>
      <c r="B68" s="12" t="s">
        <v>190</v>
      </c>
      <c r="C68" s="289"/>
      <c r="D68" s="289"/>
      <c r="E68" s="85"/>
      <c r="F68" s="104" t="s">
        <v>3</v>
      </c>
      <c r="G68" s="193"/>
      <c r="H68" s="25"/>
      <c r="I68" s="1"/>
    </row>
    <row r="69" spans="1:9" x14ac:dyDescent="0.25">
      <c r="A69" s="307" t="s">
        <v>67</v>
      </c>
      <c r="B69" s="307"/>
      <c r="C69" s="307"/>
      <c r="D69" s="307"/>
      <c r="E69" s="90"/>
      <c r="F69" s="200"/>
      <c r="G69" s="200"/>
      <c r="H69" s="25"/>
      <c r="I69" s="1"/>
    </row>
    <row r="70" spans="1:9" ht="51" x14ac:dyDescent="0.25">
      <c r="A70" s="91">
        <v>16</v>
      </c>
      <c r="B70" s="26" t="s">
        <v>533</v>
      </c>
      <c r="C70" s="289"/>
      <c r="D70" s="289"/>
      <c r="E70" s="85"/>
      <c r="F70" s="21" t="s">
        <v>17</v>
      </c>
      <c r="G70" s="193"/>
      <c r="H70" s="25"/>
      <c r="I70" s="1"/>
    </row>
    <row r="71" spans="1:9" ht="13.2" x14ac:dyDescent="0.25">
      <c r="A71" s="91">
        <v>16.100000000000001</v>
      </c>
      <c r="B71" s="8" t="s">
        <v>168</v>
      </c>
      <c r="C71" s="289"/>
      <c r="D71" s="289"/>
      <c r="E71" s="85"/>
      <c r="F71" s="21" t="s">
        <v>17</v>
      </c>
      <c r="G71" s="193"/>
      <c r="H71" s="25"/>
    </row>
    <row r="72" spans="1:9" ht="13.2" x14ac:dyDescent="0.25">
      <c r="A72" s="91">
        <v>16.2</v>
      </c>
      <c r="B72" s="8" t="s">
        <v>494</v>
      </c>
      <c r="C72" s="289"/>
      <c r="D72" s="289"/>
      <c r="E72" s="85"/>
      <c r="F72" s="21" t="s">
        <v>17</v>
      </c>
      <c r="G72" s="193"/>
      <c r="H72" s="25"/>
    </row>
    <row r="73" spans="1:9" ht="13.2" x14ac:dyDescent="0.25">
      <c r="A73" s="91">
        <v>16.3</v>
      </c>
      <c r="B73" s="8" t="s">
        <v>493</v>
      </c>
      <c r="C73" s="301"/>
      <c r="D73" s="302"/>
      <c r="E73" s="85"/>
      <c r="F73" s="21" t="s">
        <v>17</v>
      </c>
      <c r="G73" s="193"/>
      <c r="H73" s="25"/>
    </row>
    <row r="74" spans="1:9" ht="13.2" x14ac:dyDescent="0.25">
      <c r="A74" s="91">
        <v>16.399999999999999</v>
      </c>
      <c r="B74" s="8" t="s">
        <v>170</v>
      </c>
      <c r="C74" s="289"/>
      <c r="D74" s="289"/>
      <c r="E74" s="85"/>
      <c r="F74" s="21" t="s">
        <v>17</v>
      </c>
      <c r="G74" s="193"/>
      <c r="H74" s="25"/>
    </row>
    <row r="75" spans="1:9" ht="38.4" x14ac:dyDescent="0.25">
      <c r="A75" s="91">
        <v>17</v>
      </c>
      <c r="B75" s="16" t="s">
        <v>331</v>
      </c>
      <c r="C75" s="289"/>
      <c r="D75" s="289"/>
      <c r="E75" s="85"/>
      <c r="F75" s="21" t="s">
        <v>17</v>
      </c>
      <c r="G75" s="193"/>
      <c r="H75" s="25"/>
    </row>
    <row r="76" spans="1:9" x14ac:dyDescent="0.25">
      <c r="A76" s="304" t="s">
        <v>13</v>
      </c>
      <c r="B76" s="304"/>
      <c r="C76" s="304"/>
      <c r="D76" s="304"/>
      <c r="E76" s="304"/>
      <c r="F76" s="201"/>
      <c r="G76" s="201"/>
      <c r="H76" s="25"/>
    </row>
    <row r="77" spans="1:9" ht="13.2" x14ac:dyDescent="0.25">
      <c r="A77" s="91">
        <v>18</v>
      </c>
      <c r="B77" s="7" t="s">
        <v>310</v>
      </c>
      <c r="C77" s="289"/>
      <c r="D77" s="289"/>
      <c r="E77" s="44"/>
      <c r="F77" s="83" t="s">
        <v>1</v>
      </c>
      <c r="G77"/>
      <c r="H77" s="25"/>
    </row>
    <row r="78" spans="1:9" ht="25.8" x14ac:dyDescent="0.25">
      <c r="A78" s="93">
        <v>19</v>
      </c>
      <c r="B78" s="16" t="s">
        <v>185</v>
      </c>
      <c r="E78" s="44"/>
      <c r="F78" s="83" t="s">
        <v>1</v>
      </c>
      <c r="G78"/>
      <c r="H78" s="25"/>
    </row>
    <row r="79" spans="1:9" ht="13.2" x14ac:dyDescent="0.25">
      <c r="A79" s="93">
        <v>19.100000000000001</v>
      </c>
      <c r="B79" s="8" t="s">
        <v>92</v>
      </c>
      <c r="C79" s="289"/>
      <c r="D79" s="289"/>
      <c r="E79" s="44"/>
      <c r="F79" s="83" t="s">
        <v>1</v>
      </c>
      <c r="G79"/>
      <c r="H79" s="25"/>
    </row>
    <row r="80" spans="1:9" ht="13.2" x14ac:dyDescent="0.25">
      <c r="A80" s="93">
        <v>19.2</v>
      </c>
      <c r="B80" s="8" t="s">
        <v>93</v>
      </c>
      <c r="C80" s="289"/>
      <c r="D80" s="289"/>
      <c r="E80" s="44"/>
      <c r="F80" s="83" t="s">
        <v>1</v>
      </c>
      <c r="G80"/>
      <c r="H80" s="25"/>
    </row>
    <row r="81" spans="1:8" ht="25.8" x14ac:dyDescent="0.25">
      <c r="A81" s="93">
        <v>20</v>
      </c>
      <c r="B81" s="7" t="s">
        <v>127</v>
      </c>
      <c r="C81" s="289"/>
      <c r="D81" s="289"/>
      <c r="E81" s="44"/>
      <c r="F81" s="83" t="s">
        <v>1</v>
      </c>
      <c r="G81"/>
      <c r="H81" s="25"/>
    </row>
    <row r="82" spans="1:8" ht="25.2" x14ac:dyDescent="0.25">
      <c r="A82" s="93">
        <v>21</v>
      </c>
      <c r="B82" s="13" t="s">
        <v>414</v>
      </c>
      <c r="C82" s="289"/>
      <c r="D82" s="289"/>
      <c r="E82" s="44"/>
      <c r="F82" s="83" t="s">
        <v>1</v>
      </c>
      <c r="G82"/>
      <c r="H82" s="25"/>
    </row>
    <row r="83" spans="1:8" ht="25.2" x14ac:dyDescent="0.25">
      <c r="A83" s="93">
        <v>22</v>
      </c>
      <c r="B83" s="32" t="s">
        <v>254</v>
      </c>
      <c r="C83" s="289"/>
      <c r="D83" s="289"/>
      <c r="E83" s="44"/>
      <c r="F83" s="83" t="s">
        <v>1</v>
      </c>
      <c r="G83"/>
      <c r="H83" s="25"/>
    </row>
    <row r="84" spans="1:8" ht="13.2" x14ac:dyDescent="0.25">
      <c r="A84" s="49"/>
      <c r="B84" s="1"/>
      <c r="C84" s="1"/>
      <c r="D84" s="1"/>
      <c r="E84" s="1"/>
      <c r="F84" s="1"/>
      <c r="G84" s="1"/>
      <c r="H84" s="25"/>
    </row>
    <row r="85" spans="1:8" ht="13.2" x14ac:dyDescent="0.25">
      <c r="A85" s="49"/>
      <c r="B85" s="1"/>
      <c r="C85" s="1"/>
      <c r="D85" s="1"/>
      <c r="E85" s="1"/>
      <c r="F85" s="1"/>
      <c r="G85" s="1"/>
      <c r="H85" s="25"/>
    </row>
    <row r="86" spans="1:8" ht="13.2" x14ac:dyDescent="0.25">
      <c r="A86" s="49"/>
      <c r="B86" s="1"/>
      <c r="C86" s="1"/>
      <c r="D86" s="1"/>
      <c r="E86" s="1"/>
      <c r="F86" s="1"/>
      <c r="G86" s="1"/>
      <c r="H86" s="25"/>
    </row>
    <row r="87" spans="1:8" ht="13.2" x14ac:dyDescent="0.25">
      <c r="A87" s="49"/>
      <c r="B87" s="1"/>
      <c r="C87" s="1"/>
      <c r="D87" s="1"/>
      <c r="E87" s="1"/>
      <c r="F87" s="1"/>
      <c r="G87" s="1"/>
      <c r="H87" s="25"/>
    </row>
    <row r="88" spans="1:8" ht="13.2" x14ac:dyDescent="0.25">
      <c r="A88" s="49"/>
      <c r="B88" s="1"/>
      <c r="C88" s="1"/>
      <c r="D88" s="1"/>
      <c r="E88" s="1"/>
      <c r="F88" s="1"/>
      <c r="G88" s="1"/>
      <c r="H88" s="25"/>
    </row>
    <row r="89" spans="1:8" ht="13.2" x14ac:dyDescent="0.25">
      <c r="A89" s="49"/>
      <c r="B89" s="1"/>
      <c r="C89" s="1"/>
      <c r="D89" s="1"/>
      <c r="E89" s="1"/>
      <c r="F89" s="1"/>
      <c r="G89" s="1"/>
      <c r="H89" s="25"/>
    </row>
    <row r="90" spans="1:8" ht="13.2" x14ac:dyDescent="0.25">
      <c r="A90" s="49"/>
      <c r="B90" s="1"/>
      <c r="C90" s="1"/>
      <c r="D90" s="1"/>
      <c r="E90" s="1"/>
      <c r="F90" s="1"/>
      <c r="G90" s="1"/>
      <c r="H90" s="25"/>
    </row>
    <row r="91" spans="1:8" ht="13.2" x14ac:dyDescent="0.25">
      <c r="A91" s="49"/>
      <c r="B91" s="1"/>
      <c r="C91" s="1"/>
      <c r="D91" s="1"/>
      <c r="E91" s="1"/>
      <c r="F91" s="1"/>
      <c r="G91" s="1"/>
      <c r="H91" s="25"/>
    </row>
    <row r="92" spans="1:8" ht="13.2" x14ac:dyDescent="0.25">
      <c r="A92" s="49"/>
      <c r="B92" s="1"/>
      <c r="C92" s="1"/>
      <c r="D92" s="1"/>
      <c r="E92" s="1"/>
      <c r="F92" s="1"/>
      <c r="G92" s="1"/>
      <c r="H92" s="25"/>
    </row>
    <row r="93" spans="1:8" ht="12.75" customHeight="1" x14ac:dyDescent="0.25">
      <c r="A93" s="49"/>
      <c r="B93" s="1"/>
      <c r="C93" s="1"/>
      <c r="D93" s="1"/>
      <c r="E93" s="1"/>
      <c r="F93" s="1"/>
      <c r="G93" s="1"/>
      <c r="H93" s="25"/>
    </row>
    <row r="94" spans="1:8" ht="26.1" customHeight="1" x14ac:dyDescent="0.25">
      <c r="A94" s="49"/>
      <c r="B94" s="1"/>
      <c r="C94" s="1"/>
      <c r="D94" s="1"/>
      <c r="E94" s="1"/>
      <c r="F94" s="1"/>
      <c r="G94" s="1"/>
      <c r="H94" s="25"/>
    </row>
    <row r="95" spans="1:8" ht="25.5" customHeight="1" x14ac:dyDescent="0.25">
      <c r="A95" s="49"/>
      <c r="B95" s="1"/>
      <c r="C95" s="1"/>
      <c r="D95" s="1"/>
      <c r="E95" s="1"/>
      <c r="F95" s="1"/>
      <c r="G95" s="1"/>
      <c r="H95" s="25"/>
    </row>
    <row r="96" spans="1:8" ht="13.2" x14ac:dyDescent="0.25">
      <c r="A96" s="49"/>
      <c r="B96" s="1"/>
      <c r="C96" s="1"/>
      <c r="D96" s="1"/>
      <c r="E96" s="1"/>
      <c r="F96" s="1"/>
      <c r="G96" s="1"/>
      <c r="H96" s="25"/>
    </row>
    <row r="97" spans="1:8" ht="12.75" customHeight="1" x14ac:dyDescent="0.25">
      <c r="A97" s="49"/>
      <c r="B97" s="1"/>
      <c r="C97" s="1"/>
      <c r="D97" s="1"/>
      <c r="E97" s="1"/>
      <c r="F97" s="1"/>
      <c r="G97" s="1"/>
      <c r="H97" s="25"/>
    </row>
    <row r="98" spans="1:8" ht="12.75" customHeight="1" x14ac:dyDescent="0.25">
      <c r="A98" s="49"/>
      <c r="B98" s="1"/>
      <c r="C98" s="1"/>
      <c r="D98" s="1"/>
      <c r="E98" s="1"/>
      <c r="F98" s="1"/>
      <c r="G98" s="1"/>
      <c r="H98" s="25"/>
    </row>
    <row r="99" spans="1:8" ht="12.75" customHeight="1" x14ac:dyDescent="0.25">
      <c r="A99" s="49"/>
      <c r="B99" s="1"/>
      <c r="C99" s="1"/>
      <c r="D99" s="1"/>
      <c r="E99" s="1"/>
      <c r="F99" s="1"/>
      <c r="G99" s="1"/>
      <c r="H99" s="25"/>
    </row>
    <row r="100" spans="1:8" ht="12.75" customHeight="1" x14ac:dyDescent="0.25">
      <c r="A100" s="49"/>
      <c r="B100" s="1"/>
      <c r="C100" s="1"/>
      <c r="D100" s="1"/>
      <c r="E100" s="1"/>
      <c r="F100" s="1"/>
      <c r="G100" s="1"/>
      <c r="H100" s="25"/>
    </row>
    <row r="101" spans="1:8" ht="12.75" customHeight="1" x14ac:dyDescent="0.25">
      <c r="A101" s="49"/>
      <c r="B101" s="1"/>
      <c r="C101" s="1"/>
      <c r="D101" s="1"/>
      <c r="E101" s="1"/>
      <c r="F101" s="1"/>
      <c r="G101" s="1"/>
      <c r="H101" s="25"/>
    </row>
    <row r="102" spans="1:8" ht="12.75" customHeight="1" x14ac:dyDescent="0.25">
      <c r="A102" s="49"/>
      <c r="B102" s="1"/>
      <c r="C102" s="1"/>
      <c r="D102" s="1"/>
      <c r="E102" s="1"/>
      <c r="F102" s="1"/>
      <c r="G102" s="1"/>
      <c r="H102" s="25"/>
    </row>
    <row r="103" spans="1:8" ht="12.75" customHeight="1" x14ac:dyDescent="0.25">
      <c r="A103" s="49"/>
      <c r="B103" s="1"/>
      <c r="C103" s="1"/>
      <c r="D103" s="1"/>
      <c r="E103" s="1"/>
      <c r="F103" s="1"/>
      <c r="G103" s="1"/>
      <c r="H103" s="25"/>
    </row>
    <row r="104" spans="1:8" ht="12.75" customHeight="1" x14ac:dyDescent="0.25">
      <c r="A104" s="49"/>
      <c r="B104" s="1"/>
      <c r="C104" s="1"/>
      <c r="D104" s="1"/>
      <c r="E104" s="1"/>
      <c r="F104" s="1"/>
      <c r="G104" s="1"/>
      <c r="H104" s="25"/>
    </row>
    <row r="105" spans="1:8" ht="12.75" customHeight="1" x14ac:dyDescent="0.25">
      <c r="A105" s="49"/>
      <c r="B105" s="1"/>
      <c r="C105" s="1"/>
      <c r="D105" s="1"/>
      <c r="E105" s="1"/>
      <c r="F105" s="1"/>
      <c r="G105" s="1"/>
      <c r="H105" s="25"/>
    </row>
    <row r="106" spans="1:8" ht="12.75" customHeight="1" x14ac:dyDescent="0.25">
      <c r="A106" s="49"/>
      <c r="B106" s="1"/>
      <c r="C106" s="1"/>
      <c r="D106" s="1"/>
      <c r="E106" s="1"/>
      <c r="F106" s="1"/>
      <c r="G106" s="1"/>
      <c r="H106" s="25"/>
    </row>
    <row r="107" spans="1:8" ht="12.75" customHeight="1" x14ac:dyDescent="0.25">
      <c r="A107" s="49"/>
      <c r="B107" s="1"/>
      <c r="C107" s="1"/>
      <c r="D107" s="1"/>
      <c r="E107" s="1"/>
      <c r="F107" s="1"/>
      <c r="G107" s="1"/>
      <c r="H107" s="25"/>
    </row>
    <row r="108" spans="1:8" ht="12.75" customHeight="1" x14ac:dyDescent="0.25">
      <c r="A108" s="49"/>
      <c r="B108" s="1"/>
      <c r="C108" s="1"/>
      <c r="D108" s="1"/>
      <c r="E108" s="1"/>
      <c r="F108" s="1"/>
      <c r="G108" s="1"/>
      <c r="H108" s="25"/>
    </row>
    <row r="109" spans="1:8" ht="12.75" customHeight="1" x14ac:dyDescent="0.25">
      <c r="A109" s="49"/>
      <c r="B109" s="1"/>
      <c r="C109" s="1"/>
      <c r="D109" s="1"/>
      <c r="E109" s="1"/>
      <c r="F109" s="1"/>
      <c r="G109" s="1"/>
      <c r="H109" s="25"/>
    </row>
    <row r="110" spans="1:8" ht="12.75" customHeight="1" x14ac:dyDescent="0.25">
      <c r="A110" s="49"/>
      <c r="B110" s="1"/>
      <c r="C110" s="1"/>
      <c r="D110" s="1"/>
      <c r="E110" s="1"/>
      <c r="F110" s="1"/>
      <c r="G110" s="1"/>
      <c r="H110" s="25"/>
    </row>
    <row r="111" spans="1:8" ht="12.75" customHeight="1" x14ac:dyDescent="0.25">
      <c r="A111" s="49"/>
      <c r="B111" s="1"/>
      <c r="C111" s="1"/>
      <c r="D111" s="1"/>
      <c r="E111" s="1"/>
      <c r="F111" s="1"/>
      <c r="G111" s="1"/>
      <c r="H111" s="25"/>
    </row>
    <row r="112" spans="1:8" ht="12.75" customHeight="1" x14ac:dyDescent="0.25">
      <c r="A112" s="49"/>
      <c r="B112" s="1"/>
      <c r="C112" s="1"/>
      <c r="D112" s="1"/>
      <c r="E112" s="1"/>
      <c r="F112" s="1"/>
      <c r="G112" s="1"/>
      <c r="H112" s="25"/>
    </row>
    <row r="113" spans="1:8" ht="12.75" customHeight="1" x14ac:dyDescent="0.25">
      <c r="A113" s="49"/>
      <c r="B113" s="1"/>
      <c r="C113" s="1"/>
      <c r="D113" s="1"/>
      <c r="E113" s="1"/>
      <c r="F113" s="1"/>
      <c r="G113" s="1"/>
      <c r="H113" s="25"/>
    </row>
    <row r="114" spans="1:8" ht="12.75" customHeight="1" x14ac:dyDescent="0.25">
      <c r="A114" s="49"/>
      <c r="B114" s="1"/>
      <c r="C114" s="1"/>
      <c r="D114" s="1"/>
      <c r="E114" s="1"/>
      <c r="F114" s="1"/>
      <c r="G114" s="1"/>
      <c r="H114" s="25"/>
    </row>
    <row r="115" spans="1:8" ht="12.75" customHeight="1" x14ac:dyDescent="0.25">
      <c r="A115" s="49"/>
      <c r="B115" s="1"/>
      <c r="C115" s="1"/>
      <c r="D115" s="1"/>
      <c r="E115" s="1"/>
      <c r="F115" s="1"/>
      <c r="G115" s="1"/>
      <c r="H115" s="25"/>
    </row>
    <row r="116" spans="1:8" ht="12.75" customHeight="1" x14ac:dyDescent="0.25">
      <c r="A116" s="49"/>
      <c r="B116" s="1"/>
      <c r="C116" s="1"/>
      <c r="D116" s="1"/>
      <c r="E116" s="1"/>
      <c r="F116" s="1"/>
      <c r="G116" s="1"/>
      <c r="H116" s="25"/>
    </row>
    <row r="117" spans="1:8" ht="12.75" customHeight="1" x14ac:dyDescent="0.25">
      <c r="A117" s="49"/>
      <c r="B117" s="1"/>
      <c r="C117" s="1"/>
      <c r="D117" s="1"/>
      <c r="E117" s="1"/>
      <c r="F117" s="1"/>
      <c r="G117" s="1"/>
      <c r="H117" s="25"/>
    </row>
    <row r="118" spans="1:8" ht="12.75" customHeight="1" x14ac:dyDescent="0.25">
      <c r="A118" s="49"/>
      <c r="B118" s="1"/>
      <c r="C118" s="1"/>
      <c r="D118" s="1"/>
      <c r="E118" s="1"/>
      <c r="F118" s="1"/>
      <c r="G118" s="1"/>
      <c r="H118" s="25"/>
    </row>
    <row r="119" spans="1:8" ht="12.75" customHeight="1" x14ac:dyDescent="0.25">
      <c r="A119" s="49"/>
      <c r="B119" s="1"/>
      <c r="C119" s="1"/>
      <c r="D119" s="1"/>
      <c r="E119" s="1"/>
      <c r="F119" s="1"/>
      <c r="G119" s="1"/>
      <c r="H119" s="25"/>
    </row>
    <row r="120" spans="1:8" ht="12.75" customHeight="1" x14ac:dyDescent="0.25">
      <c r="A120" s="49"/>
      <c r="B120" s="1"/>
      <c r="C120" s="1"/>
      <c r="D120" s="1"/>
      <c r="E120" s="1"/>
      <c r="F120" s="1"/>
      <c r="G120" s="1"/>
      <c r="H120" s="25"/>
    </row>
    <row r="121" spans="1:8" ht="12.75" customHeight="1" x14ac:dyDescent="0.25">
      <c r="A121" s="49"/>
      <c r="B121" s="1"/>
      <c r="C121" s="1"/>
      <c r="D121" s="1"/>
      <c r="E121" s="1"/>
      <c r="F121" s="1"/>
      <c r="G121" s="1"/>
      <c r="H121" s="25"/>
    </row>
    <row r="122" spans="1:8" ht="12.75" customHeight="1" x14ac:dyDescent="0.25">
      <c r="A122" s="49"/>
      <c r="B122" s="1"/>
      <c r="C122" s="1"/>
      <c r="D122" s="1"/>
      <c r="E122" s="1"/>
      <c r="F122" s="1"/>
      <c r="G122" s="1"/>
      <c r="H122" s="25"/>
    </row>
    <row r="123" spans="1:8" ht="12.75" customHeight="1" x14ac:dyDescent="0.25">
      <c r="A123" s="49"/>
      <c r="B123" s="1"/>
      <c r="C123" s="1"/>
      <c r="D123" s="1"/>
      <c r="E123" s="1"/>
      <c r="F123" s="1"/>
      <c r="G123" s="1"/>
      <c r="H123" s="25"/>
    </row>
    <row r="124" spans="1:8" ht="12.75" customHeight="1" x14ac:dyDescent="0.25">
      <c r="A124" s="49"/>
      <c r="B124" s="1"/>
      <c r="C124" s="1"/>
      <c r="D124" s="1"/>
      <c r="E124" s="1"/>
      <c r="F124" s="1"/>
      <c r="G124" s="1"/>
      <c r="H124" s="25"/>
    </row>
    <row r="125" spans="1:8" ht="12.75" customHeight="1" x14ac:dyDescent="0.25">
      <c r="A125" s="49"/>
      <c r="B125" s="1"/>
      <c r="C125" s="1"/>
      <c r="D125" s="1"/>
      <c r="E125" s="1"/>
      <c r="F125" s="1"/>
      <c r="G125" s="1"/>
      <c r="H125" s="25"/>
    </row>
    <row r="126" spans="1:8" ht="12.75" customHeight="1" x14ac:dyDescent="0.25">
      <c r="A126" s="49"/>
      <c r="B126" s="1"/>
      <c r="C126" s="1"/>
      <c r="D126" s="1"/>
      <c r="E126" s="1"/>
      <c r="F126" s="1"/>
      <c r="G126" s="1"/>
      <c r="H126" s="25"/>
    </row>
    <row r="127" spans="1:8" ht="12.75" customHeight="1" x14ac:dyDescent="0.25">
      <c r="A127" s="49"/>
      <c r="B127" s="1"/>
      <c r="C127" s="1"/>
      <c r="D127" s="1"/>
      <c r="E127" s="1"/>
      <c r="F127" s="1"/>
      <c r="G127" s="1"/>
      <c r="H127" s="25"/>
    </row>
    <row r="128" spans="1:8" ht="12.75" customHeight="1" x14ac:dyDescent="0.25">
      <c r="A128" s="49"/>
      <c r="B128" s="1"/>
      <c r="C128" s="1"/>
      <c r="D128" s="1"/>
      <c r="E128" s="1"/>
      <c r="F128" s="1"/>
      <c r="G128" s="1"/>
      <c r="H128" s="25"/>
    </row>
    <row r="129" spans="1:8" ht="12.75" customHeight="1" x14ac:dyDescent="0.25">
      <c r="A129" s="49"/>
      <c r="B129" s="1"/>
      <c r="C129" s="1"/>
      <c r="D129" s="1"/>
      <c r="E129" s="1"/>
      <c r="F129" s="1"/>
      <c r="G129" s="1"/>
      <c r="H129" s="25"/>
    </row>
    <row r="130" spans="1:8" ht="12.75" customHeight="1" x14ac:dyDescent="0.25">
      <c r="A130" s="49"/>
      <c r="B130" s="1"/>
      <c r="C130" s="1"/>
      <c r="D130" s="1"/>
      <c r="E130" s="1"/>
      <c r="F130" s="1"/>
      <c r="G130" s="1"/>
      <c r="H130" s="25"/>
    </row>
    <row r="131" spans="1:8" ht="12.75" customHeight="1" x14ac:dyDescent="0.25">
      <c r="A131" s="49"/>
      <c r="B131" s="1"/>
      <c r="C131" s="1"/>
      <c r="D131" s="1"/>
      <c r="E131" s="1"/>
      <c r="F131" s="1"/>
      <c r="G131" s="1"/>
      <c r="H131" s="25"/>
    </row>
    <row r="132" spans="1:8" ht="12.75" customHeight="1" x14ac:dyDescent="0.25">
      <c r="A132" s="49"/>
      <c r="B132" s="1"/>
      <c r="C132" s="1"/>
      <c r="D132" s="1"/>
      <c r="E132" s="1"/>
      <c r="F132" s="1"/>
      <c r="G132" s="1"/>
      <c r="H132" s="25"/>
    </row>
    <row r="133" spans="1:8" ht="12.75" customHeight="1" x14ac:dyDescent="0.25">
      <c r="A133" s="49"/>
      <c r="B133" s="1"/>
      <c r="C133" s="1"/>
      <c r="D133" s="1"/>
      <c r="E133" s="1"/>
      <c r="F133" s="1"/>
      <c r="G133" s="1"/>
      <c r="H133" s="25"/>
    </row>
    <row r="134" spans="1:8" ht="12.75" customHeight="1" x14ac:dyDescent="0.25">
      <c r="A134" s="49"/>
      <c r="B134" s="1"/>
      <c r="C134" s="1"/>
      <c r="D134" s="1"/>
      <c r="E134" s="1"/>
      <c r="F134" s="1"/>
      <c r="G134" s="1"/>
      <c r="H134" s="25"/>
    </row>
    <row r="135" spans="1:8" ht="12.75" customHeight="1" x14ac:dyDescent="0.25">
      <c r="A135" s="49"/>
      <c r="B135" s="1"/>
      <c r="C135" s="1"/>
      <c r="D135" s="1"/>
      <c r="E135" s="1"/>
      <c r="F135" s="1"/>
      <c r="G135" s="1"/>
      <c r="H135" s="25"/>
    </row>
    <row r="136" spans="1:8" ht="12.75" customHeight="1" x14ac:dyDescent="0.25">
      <c r="A136" s="49"/>
      <c r="B136" s="1"/>
      <c r="C136" s="1"/>
      <c r="D136" s="1"/>
      <c r="E136" s="1"/>
      <c r="F136" s="1"/>
      <c r="G136" s="1"/>
      <c r="H136" s="25"/>
    </row>
    <row r="137" spans="1:8" ht="12.75" customHeight="1" x14ac:dyDescent="0.25">
      <c r="A137" s="49"/>
      <c r="B137" s="1"/>
      <c r="C137" s="1"/>
      <c r="D137" s="1"/>
      <c r="E137" s="1"/>
      <c r="F137" s="1"/>
      <c r="G137" s="1"/>
      <c r="H137" s="25"/>
    </row>
    <row r="138" spans="1:8" ht="12.75" customHeight="1" x14ac:dyDescent="0.25">
      <c r="A138" s="49"/>
      <c r="B138" s="1"/>
      <c r="C138" s="1"/>
      <c r="D138" s="1"/>
      <c r="E138" s="1"/>
      <c r="F138" s="1"/>
      <c r="G138" s="1"/>
      <c r="H138" s="25"/>
    </row>
    <row r="139" spans="1:8" ht="12.75" customHeight="1" x14ac:dyDescent="0.25">
      <c r="A139" s="49"/>
      <c r="B139" s="1"/>
      <c r="C139" s="1"/>
      <c r="D139" s="1"/>
      <c r="E139" s="1"/>
      <c r="F139" s="1"/>
      <c r="G139" s="1"/>
      <c r="H139" s="25"/>
    </row>
    <row r="140" spans="1:8" ht="12.75" customHeight="1" x14ac:dyDescent="0.25">
      <c r="A140" s="49"/>
      <c r="B140" s="1"/>
      <c r="C140" s="1"/>
      <c r="D140" s="1"/>
      <c r="E140" s="1"/>
      <c r="F140" s="1"/>
      <c r="G140" s="1"/>
      <c r="H140" s="25"/>
    </row>
    <row r="141" spans="1:8" ht="12.75" customHeight="1" x14ac:dyDescent="0.25">
      <c r="A141" s="49"/>
      <c r="B141" s="1"/>
      <c r="C141" s="1"/>
      <c r="D141" s="1"/>
      <c r="E141" s="1"/>
      <c r="F141" s="1"/>
      <c r="G141" s="1"/>
      <c r="H141" s="25"/>
    </row>
    <row r="142" spans="1:8" ht="12.75" customHeight="1" x14ac:dyDescent="0.25">
      <c r="A142" s="49"/>
      <c r="B142" s="1"/>
      <c r="C142" s="1"/>
      <c r="D142" s="1"/>
      <c r="E142" s="1"/>
      <c r="F142" s="1"/>
      <c r="G142" s="1"/>
      <c r="H142" s="25"/>
    </row>
    <row r="143" spans="1:8" ht="12.75" customHeight="1" x14ac:dyDescent="0.25">
      <c r="A143" s="49"/>
      <c r="B143" s="1"/>
      <c r="C143" s="1"/>
      <c r="D143" s="1"/>
      <c r="E143" s="1"/>
      <c r="F143" s="1"/>
      <c r="G143" s="1"/>
      <c r="H143" s="25"/>
    </row>
    <row r="144" spans="1:8" ht="12.75" customHeight="1" x14ac:dyDescent="0.25">
      <c r="A144" s="49"/>
      <c r="B144" s="1"/>
      <c r="C144" s="1"/>
      <c r="D144" s="1"/>
      <c r="E144" s="1"/>
      <c r="F144" s="1"/>
      <c r="G144" s="1"/>
      <c r="H144" s="25"/>
    </row>
    <row r="145" spans="1:8" ht="12.75" customHeight="1" x14ac:dyDescent="0.25">
      <c r="A145" s="49"/>
      <c r="B145" s="1"/>
      <c r="C145" s="1"/>
      <c r="D145" s="1"/>
      <c r="E145" s="1"/>
      <c r="F145" s="1"/>
      <c r="G145" s="1"/>
      <c r="H145" s="25"/>
    </row>
    <row r="146" spans="1:8" ht="12.75" customHeight="1" x14ac:dyDescent="0.25">
      <c r="A146" s="49"/>
      <c r="B146" s="1"/>
      <c r="C146" s="1"/>
      <c r="D146" s="1"/>
      <c r="E146" s="1"/>
      <c r="F146" s="1"/>
      <c r="G146" s="1"/>
      <c r="H146" s="25"/>
    </row>
    <row r="147" spans="1:8" ht="12.75" customHeight="1" x14ac:dyDescent="0.25">
      <c r="A147" s="49"/>
      <c r="B147" s="1"/>
      <c r="C147" s="1"/>
      <c r="D147" s="1"/>
      <c r="E147" s="1"/>
      <c r="F147" s="1"/>
      <c r="G147" s="1"/>
      <c r="H147" s="25"/>
    </row>
    <row r="148" spans="1:8" ht="12.75" customHeight="1" x14ac:dyDescent="0.25">
      <c r="A148" s="49"/>
      <c r="B148" s="1"/>
      <c r="C148" s="1"/>
      <c r="D148" s="1"/>
      <c r="E148" s="1"/>
      <c r="F148" s="1"/>
      <c r="G148" s="1"/>
      <c r="H148" s="25"/>
    </row>
    <row r="149" spans="1:8" ht="12.75" customHeight="1" x14ac:dyDescent="0.25">
      <c r="A149" s="49"/>
      <c r="B149" s="1"/>
      <c r="C149" s="1"/>
      <c r="D149" s="1"/>
      <c r="E149" s="1"/>
      <c r="F149" s="1"/>
      <c r="G149" s="1"/>
      <c r="H149" s="25"/>
    </row>
    <row r="150" spans="1:8" ht="12.75" customHeight="1" x14ac:dyDescent="0.25">
      <c r="A150" s="49"/>
      <c r="B150" s="1"/>
      <c r="C150" s="1"/>
      <c r="D150" s="1"/>
      <c r="E150" s="1"/>
      <c r="F150" s="1"/>
      <c r="G150" s="1"/>
      <c r="H150" s="25"/>
    </row>
    <row r="151" spans="1:8" ht="12.75" customHeight="1" x14ac:dyDescent="0.25">
      <c r="A151" s="49"/>
      <c r="B151" s="1"/>
      <c r="C151" s="1"/>
      <c r="D151" s="1"/>
      <c r="E151" s="1"/>
      <c r="F151" s="1"/>
      <c r="G151" s="1"/>
      <c r="H151" s="25"/>
    </row>
    <row r="152" spans="1:8" ht="12.75" customHeight="1" x14ac:dyDescent="0.25">
      <c r="A152" s="49"/>
      <c r="B152" s="1"/>
      <c r="C152" s="1"/>
      <c r="D152" s="1"/>
      <c r="E152" s="1"/>
      <c r="F152" s="1"/>
      <c r="G152" s="1"/>
      <c r="H152" s="25"/>
    </row>
    <row r="153" spans="1:8" ht="12.75" customHeight="1" x14ac:dyDescent="0.25">
      <c r="A153" s="49"/>
      <c r="B153" s="1"/>
      <c r="C153" s="1"/>
      <c r="D153" s="1"/>
      <c r="E153" s="1"/>
      <c r="F153" s="1"/>
      <c r="G153" s="1"/>
      <c r="H153" s="25"/>
    </row>
    <row r="154" spans="1:8" ht="12.75" customHeight="1" x14ac:dyDescent="0.25">
      <c r="A154" s="49"/>
      <c r="B154" s="1"/>
      <c r="C154" s="1"/>
      <c r="D154" s="1"/>
      <c r="E154" s="1"/>
      <c r="F154" s="1"/>
      <c r="G154" s="1"/>
      <c r="H154" s="25"/>
    </row>
    <row r="155" spans="1:8" ht="12.75" customHeight="1" x14ac:dyDescent="0.25">
      <c r="A155" s="49"/>
      <c r="B155" s="1"/>
      <c r="C155" s="1"/>
      <c r="D155" s="1"/>
      <c r="E155" s="1"/>
      <c r="F155" s="1"/>
      <c r="G155" s="1"/>
      <c r="H155" s="25"/>
    </row>
    <row r="156" spans="1:8" ht="12.75" customHeight="1" x14ac:dyDescent="0.25">
      <c r="A156" s="49"/>
      <c r="B156" s="1"/>
      <c r="C156" s="1"/>
      <c r="D156" s="1"/>
      <c r="E156" s="1"/>
      <c r="F156" s="1"/>
      <c r="G156" s="1"/>
      <c r="H156" s="25"/>
    </row>
    <row r="157" spans="1:8" ht="12.75" customHeight="1" x14ac:dyDescent="0.25">
      <c r="A157" s="49"/>
      <c r="B157" s="1"/>
      <c r="C157" s="1"/>
      <c r="D157" s="1"/>
      <c r="E157" s="1"/>
      <c r="F157" s="1"/>
      <c r="G157" s="1"/>
      <c r="H157" s="25"/>
    </row>
    <row r="158" spans="1:8" ht="12.75" customHeight="1" x14ac:dyDescent="0.25">
      <c r="A158" s="49"/>
      <c r="B158" s="1"/>
      <c r="C158" s="1"/>
      <c r="D158" s="1"/>
      <c r="E158" s="1"/>
      <c r="F158" s="1"/>
      <c r="G158" s="1"/>
      <c r="H158" s="25"/>
    </row>
    <row r="159" spans="1:8" ht="12.75" customHeight="1" x14ac:dyDescent="0.25">
      <c r="A159" s="49"/>
      <c r="B159" s="1"/>
      <c r="C159" s="1"/>
      <c r="D159" s="1"/>
      <c r="E159" s="1"/>
      <c r="F159" s="1"/>
      <c r="G159" s="1"/>
      <c r="H159" s="25"/>
    </row>
    <row r="160" spans="1:8" ht="12.75" customHeight="1" x14ac:dyDescent="0.25">
      <c r="A160" s="49"/>
      <c r="B160" s="1"/>
      <c r="C160" s="1"/>
      <c r="D160" s="1"/>
      <c r="E160" s="1"/>
      <c r="F160" s="1"/>
      <c r="G160" s="1"/>
      <c r="H160" s="25"/>
    </row>
    <row r="161" spans="1:8" ht="12.75" customHeight="1" x14ac:dyDescent="0.25">
      <c r="A161" s="49"/>
      <c r="B161" s="1"/>
      <c r="C161" s="1"/>
      <c r="D161" s="1"/>
      <c r="E161" s="1"/>
      <c r="F161" s="1"/>
      <c r="G161" s="1"/>
      <c r="H161" s="25"/>
    </row>
    <row r="162" spans="1:8" ht="12.75" customHeight="1" x14ac:dyDescent="0.25">
      <c r="A162" s="49"/>
      <c r="B162" s="1"/>
      <c r="C162" s="1"/>
      <c r="D162" s="1"/>
      <c r="E162" s="1"/>
      <c r="F162" s="1"/>
      <c r="G162" s="1"/>
      <c r="H162" s="25"/>
    </row>
    <row r="163" spans="1:8" ht="12.75" customHeight="1" x14ac:dyDescent="0.25">
      <c r="A163" s="49"/>
      <c r="B163" s="1"/>
      <c r="C163" s="1"/>
      <c r="D163" s="1"/>
      <c r="E163" s="1"/>
      <c r="F163" s="1"/>
      <c r="G163" s="1"/>
      <c r="H163" s="25"/>
    </row>
    <row r="164" spans="1:8" ht="12.75" customHeight="1" x14ac:dyDescent="0.25">
      <c r="A164" s="49"/>
      <c r="B164" s="1"/>
      <c r="C164" s="1"/>
      <c r="D164" s="1"/>
      <c r="E164" s="1"/>
      <c r="F164" s="1"/>
      <c r="G164" s="1"/>
      <c r="H164" s="25"/>
    </row>
    <row r="165" spans="1:8" ht="12.75" customHeight="1" x14ac:dyDescent="0.25">
      <c r="A165" s="49"/>
      <c r="B165" s="1"/>
      <c r="C165" s="1"/>
      <c r="D165" s="1"/>
      <c r="E165" s="1"/>
      <c r="F165" s="1"/>
      <c r="G165" s="1"/>
      <c r="H165" s="25"/>
    </row>
    <row r="166" spans="1:8" ht="12.75" customHeight="1" x14ac:dyDescent="0.25">
      <c r="A166" s="49"/>
      <c r="B166" s="1"/>
      <c r="C166" s="1"/>
      <c r="D166" s="1"/>
      <c r="E166" s="1"/>
      <c r="F166" s="1"/>
      <c r="G166" s="1"/>
      <c r="H166" s="25"/>
    </row>
    <row r="167" spans="1:8" ht="12.75" customHeight="1" x14ac:dyDescent="0.25">
      <c r="A167" s="49"/>
      <c r="B167" s="1"/>
      <c r="C167" s="1"/>
      <c r="D167" s="1"/>
      <c r="E167" s="1"/>
      <c r="F167" s="1"/>
      <c r="G167" s="1"/>
      <c r="H167" s="25"/>
    </row>
    <row r="168" spans="1:8" ht="12.75" customHeight="1" x14ac:dyDescent="0.25">
      <c r="A168" s="49"/>
      <c r="B168" s="1"/>
      <c r="C168" s="1"/>
      <c r="D168" s="1"/>
      <c r="E168" s="1"/>
      <c r="F168" s="1"/>
      <c r="G168" s="1"/>
      <c r="H168" s="25"/>
    </row>
    <row r="169" spans="1:8" ht="12.75" customHeight="1" x14ac:dyDescent="0.25">
      <c r="A169" s="49"/>
      <c r="B169" s="1"/>
      <c r="C169" s="1"/>
      <c r="D169" s="1"/>
      <c r="E169" s="1"/>
      <c r="F169" s="1"/>
      <c r="G169" s="1"/>
      <c r="H169" s="25"/>
    </row>
    <row r="170" spans="1:8" ht="12.75" customHeight="1" x14ac:dyDescent="0.25">
      <c r="A170" s="49"/>
      <c r="B170" s="1"/>
      <c r="C170" s="1"/>
      <c r="D170" s="1"/>
      <c r="E170" s="1"/>
      <c r="F170" s="1"/>
      <c r="G170" s="1"/>
      <c r="H170" s="25"/>
    </row>
    <row r="171" spans="1:8" ht="12.75" customHeight="1" x14ac:dyDescent="0.25">
      <c r="A171" s="49"/>
      <c r="B171" s="1"/>
      <c r="C171" s="1"/>
      <c r="D171" s="1"/>
      <c r="E171" s="1"/>
      <c r="F171" s="1"/>
      <c r="G171" s="1"/>
      <c r="H171" s="25"/>
    </row>
    <row r="172" spans="1:8" ht="12.75" customHeight="1" x14ac:dyDescent="0.25">
      <c r="A172" s="49"/>
      <c r="B172" s="1"/>
      <c r="C172" s="1"/>
      <c r="D172" s="1"/>
      <c r="E172" s="1"/>
      <c r="F172" s="1"/>
      <c r="G172" s="1"/>
      <c r="H172" s="25"/>
    </row>
    <row r="173" spans="1:8" ht="12.75" customHeight="1" x14ac:dyDescent="0.25">
      <c r="A173" s="49"/>
      <c r="B173" s="1"/>
      <c r="C173" s="1"/>
      <c r="D173" s="1"/>
      <c r="E173" s="1"/>
      <c r="F173" s="1"/>
      <c r="G173" s="1"/>
      <c r="H173" s="25"/>
    </row>
    <row r="174" spans="1:8" ht="12.75" customHeight="1" x14ac:dyDescent="0.25">
      <c r="A174" s="49"/>
      <c r="B174" s="1"/>
      <c r="C174" s="1"/>
      <c r="D174" s="1"/>
      <c r="E174" s="1"/>
      <c r="F174" s="1"/>
      <c r="G174" s="1"/>
      <c r="H174" s="25"/>
    </row>
    <row r="175" spans="1:8" ht="12.75" customHeight="1" x14ac:dyDescent="0.25">
      <c r="A175" s="49"/>
      <c r="B175" s="1"/>
      <c r="C175" s="1"/>
      <c r="D175" s="1"/>
      <c r="E175" s="1"/>
      <c r="F175" s="1"/>
      <c r="G175" s="1"/>
      <c r="H175" s="25"/>
    </row>
    <row r="176" spans="1:8" ht="12.75" customHeight="1" x14ac:dyDescent="0.25">
      <c r="A176" s="49"/>
      <c r="B176" s="1"/>
      <c r="C176" s="1"/>
      <c r="D176" s="1"/>
      <c r="E176" s="1"/>
      <c r="F176" s="1"/>
      <c r="G176" s="1"/>
      <c r="H176" s="25"/>
    </row>
    <row r="177" spans="1:8" ht="12.75" customHeight="1" x14ac:dyDescent="0.25">
      <c r="A177" s="49"/>
      <c r="B177" s="1"/>
      <c r="C177" s="1"/>
      <c r="D177" s="1"/>
      <c r="E177" s="1"/>
      <c r="F177" s="1"/>
      <c r="G177" s="1"/>
      <c r="H177" s="25"/>
    </row>
    <row r="178" spans="1:8" ht="12.75" customHeight="1" x14ac:dyDescent="0.25">
      <c r="A178" s="49"/>
      <c r="B178" s="1"/>
      <c r="C178" s="1"/>
      <c r="D178" s="1"/>
      <c r="E178" s="1"/>
      <c r="F178" s="1"/>
      <c r="G178" s="1"/>
      <c r="H178" s="25"/>
    </row>
    <row r="179" spans="1:8" ht="12.75" customHeight="1" x14ac:dyDescent="0.25">
      <c r="A179" s="49"/>
      <c r="B179" s="1"/>
      <c r="C179" s="1"/>
      <c r="D179" s="1"/>
      <c r="E179" s="1"/>
      <c r="F179" s="1"/>
      <c r="G179" s="1"/>
      <c r="H179" s="25"/>
    </row>
    <row r="180" spans="1:8" ht="12.75" customHeight="1" x14ac:dyDescent="0.25">
      <c r="A180" s="49"/>
      <c r="B180" s="1"/>
      <c r="C180" s="1"/>
      <c r="D180" s="1"/>
      <c r="E180" s="1"/>
      <c r="F180" s="1"/>
      <c r="G180" s="1"/>
      <c r="H180" s="25"/>
    </row>
    <row r="181" spans="1:8" ht="12.75" customHeight="1" x14ac:dyDescent="0.25">
      <c r="A181" s="49"/>
      <c r="B181" s="1"/>
      <c r="C181" s="1"/>
      <c r="D181" s="1"/>
      <c r="E181" s="1"/>
      <c r="F181" s="1"/>
      <c r="G181" s="1"/>
      <c r="H181" s="25"/>
    </row>
    <row r="182" spans="1:8" ht="12.75" customHeight="1" x14ac:dyDescent="0.25">
      <c r="A182" s="49"/>
      <c r="B182" s="1"/>
      <c r="C182" s="1"/>
      <c r="D182" s="1"/>
      <c r="E182" s="1"/>
      <c r="F182" s="1"/>
      <c r="G182" s="1"/>
      <c r="H182" s="25"/>
    </row>
    <row r="183" spans="1:8" ht="12.75" customHeight="1" x14ac:dyDescent="0.25">
      <c r="A183" s="49"/>
      <c r="B183" s="1"/>
      <c r="C183" s="1"/>
      <c r="D183" s="1"/>
      <c r="E183" s="1"/>
      <c r="F183" s="1"/>
      <c r="G183" s="1"/>
      <c r="H183" s="25"/>
    </row>
    <row r="184" spans="1:8" ht="12.75" customHeight="1" x14ac:dyDescent="0.25">
      <c r="A184" s="49"/>
      <c r="B184" s="1"/>
      <c r="C184" s="1"/>
      <c r="D184" s="1"/>
      <c r="E184" s="1"/>
      <c r="F184" s="1"/>
      <c r="G184" s="1"/>
      <c r="H184" s="25"/>
    </row>
    <row r="185" spans="1:8" ht="12.75" customHeight="1" x14ac:dyDescent="0.25">
      <c r="A185" s="49"/>
      <c r="B185" s="1"/>
      <c r="C185" s="1"/>
      <c r="D185" s="1"/>
      <c r="E185" s="1"/>
      <c r="F185" s="1"/>
      <c r="G185" s="1"/>
      <c r="H185" s="25"/>
    </row>
    <row r="186" spans="1:8" ht="12.75" customHeight="1" x14ac:dyDescent="0.25">
      <c r="A186" s="49"/>
      <c r="B186" s="1"/>
      <c r="C186" s="1"/>
      <c r="D186" s="1"/>
      <c r="E186" s="1"/>
      <c r="F186" s="1"/>
      <c r="G186" s="1"/>
      <c r="H186" s="25"/>
    </row>
    <row r="187" spans="1:8" ht="12.75" customHeight="1" x14ac:dyDescent="0.25">
      <c r="A187" s="49"/>
      <c r="B187" s="1"/>
      <c r="C187" s="1"/>
      <c r="D187" s="1"/>
      <c r="E187" s="1"/>
      <c r="F187" s="1"/>
      <c r="G187" s="1"/>
      <c r="H187" s="25"/>
    </row>
    <row r="188" spans="1:8" ht="12.75" customHeight="1" x14ac:dyDescent="0.25">
      <c r="A188" s="49"/>
      <c r="B188" s="1"/>
      <c r="C188" s="1"/>
      <c r="D188" s="1"/>
      <c r="E188" s="1"/>
      <c r="F188" s="1"/>
      <c r="G188" s="1"/>
      <c r="H188" s="25"/>
    </row>
    <row r="189" spans="1:8" ht="12.75" customHeight="1" x14ac:dyDescent="0.25">
      <c r="A189" s="49"/>
      <c r="B189" s="1"/>
      <c r="C189" s="1"/>
      <c r="D189" s="1"/>
      <c r="E189" s="1"/>
      <c r="F189" s="1"/>
      <c r="G189" s="1"/>
      <c r="H189" s="25"/>
    </row>
    <row r="190" spans="1:8" ht="12.75" customHeight="1" x14ac:dyDescent="0.25">
      <c r="A190" s="49"/>
      <c r="B190" s="1"/>
      <c r="C190" s="1"/>
      <c r="D190" s="1"/>
      <c r="E190" s="1"/>
      <c r="F190" s="1"/>
      <c r="G190" s="1"/>
      <c r="H190" s="25"/>
    </row>
    <row r="191" spans="1:8" ht="12.75" customHeight="1" x14ac:dyDescent="0.25">
      <c r="A191" s="49"/>
      <c r="B191" s="1"/>
      <c r="C191" s="1"/>
      <c r="D191" s="1"/>
      <c r="E191" s="1"/>
      <c r="F191" s="1"/>
      <c r="G191" s="1"/>
      <c r="H191" s="25"/>
    </row>
    <row r="192" spans="1:8" ht="12.75" customHeight="1" x14ac:dyDescent="0.25">
      <c r="A192" s="49"/>
      <c r="B192" s="1"/>
      <c r="C192" s="1"/>
      <c r="D192" s="1"/>
      <c r="E192" s="1"/>
      <c r="F192" s="1"/>
      <c r="G192" s="1"/>
      <c r="H192" s="25"/>
    </row>
    <row r="193" spans="1:8" ht="12.75" customHeight="1" x14ac:dyDescent="0.25">
      <c r="A193" s="49"/>
      <c r="B193" s="1"/>
      <c r="C193" s="1"/>
      <c r="D193" s="1"/>
      <c r="E193" s="1"/>
      <c r="F193" s="1"/>
      <c r="G193" s="1"/>
      <c r="H193" s="25"/>
    </row>
    <row r="194" spans="1:8" ht="12.75" customHeight="1" x14ac:dyDescent="0.25">
      <c r="A194" s="49"/>
      <c r="B194" s="1"/>
      <c r="C194" s="1"/>
      <c r="D194" s="1"/>
      <c r="E194" s="1"/>
      <c r="F194" s="1"/>
      <c r="G194" s="1"/>
      <c r="H194" s="25"/>
    </row>
    <row r="195" spans="1:8" ht="12.75" customHeight="1" x14ac:dyDescent="0.25">
      <c r="A195" s="49"/>
      <c r="B195" s="1"/>
      <c r="C195" s="1"/>
      <c r="D195" s="1"/>
      <c r="E195" s="1"/>
      <c r="F195" s="1"/>
      <c r="G195" s="1"/>
      <c r="H195" s="25"/>
    </row>
    <row r="196" spans="1:8" ht="12.75" customHeight="1" x14ac:dyDescent="0.25">
      <c r="A196" s="49"/>
      <c r="B196" s="1"/>
      <c r="C196" s="1"/>
      <c r="D196" s="1"/>
      <c r="E196" s="1"/>
      <c r="F196" s="1"/>
      <c r="G196" s="1"/>
      <c r="H196" s="25"/>
    </row>
    <row r="197" spans="1:8" ht="12.75" customHeight="1" x14ac:dyDescent="0.25">
      <c r="A197" s="49"/>
      <c r="B197" s="1"/>
      <c r="C197" s="1"/>
      <c r="D197" s="1"/>
      <c r="E197" s="1"/>
      <c r="F197" s="1"/>
      <c r="G197" s="1"/>
      <c r="H197" s="25"/>
    </row>
    <row r="198" spans="1:8" ht="12.75" customHeight="1" x14ac:dyDescent="0.25">
      <c r="A198" s="49"/>
      <c r="B198" s="1"/>
      <c r="C198" s="1"/>
      <c r="D198" s="1"/>
      <c r="E198" s="1"/>
      <c r="F198" s="1"/>
      <c r="G198" s="1"/>
      <c r="H198" s="25"/>
    </row>
    <row r="199" spans="1:8" ht="12.75" customHeight="1" x14ac:dyDescent="0.25">
      <c r="A199" s="49"/>
      <c r="B199" s="1"/>
      <c r="C199" s="1"/>
      <c r="D199" s="1"/>
      <c r="E199" s="1"/>
      <c r="F199" s="1"/>
      <c r="G199" s="1"/>
      <c r="H199" s="25"/>
    </row>
    <row r="200" spans="1:8" ht="12.75" customHeight="1" x14ac:dyDescent="0.25">
      <c r="A200" s="49"/>
      <c r="B200" s="1"/>
      <c r="C200" s="1"/>
      <c r="D200" s="1"/>
      <c r="E200" s="1"/>
      <c r="F200" s="1"/>
      <c r="G200" s="1"/>
      <c r="H200" s="25"/>
    </row>
    <row r="201" spans="1:8" ht="12.75" customHeight="1" x14ac:dyDescent="0.25">
      <c r="A201" s="49"/>
      <c r="B201" s="1"/>
      <c r="C201" s="1"/>
      <c r="D201" s="1"/>
      <c r="E201" s="1"/>
      <c r="F201" s="1"/>
      <c r="G201" s="1"/>
      <c r="H201" s="25"/>
    </row>
    <row r="202" spans="1:8" ht="12.75" customHeight="1" x14ac:dyDescent="0.25">
      <c r="A202" s="49"/>
      <c r="B202" s="1"/>
      <c r="C202" s="1"/>
      <c r="D202" s="1"/>
      <c r="E202" s="1"/>
      <c r="F202" s="1"/>
      <c r="G202" s="1"/>
      <c r="H202" s="25"/>
    </row>
    <row r="203" spans="1:8" ht="12.75" customHeight="1" x14ac:dyDescent="0.25">
      <c r="A203" s="49"/>
      <c r="B203" s="1"/>
      <c r="C203" s="1"/>
      <c r="D203" s="1"/>
      <c r="E203" s="1"/>
      <c r="F203" s="1"/>
      <c r="G203" s="1"/>
      <c r="H203" s="25"/>
    </row>
    <row r="204" spans="1:8" ht="12.75" customHeight="1" x14ac:dyDescent="0.25">
      <c r="A204" s="49"/>
      <c r="B204" s="1"/>
      <c r="C204" s="1"/>
      <c r="D204" s="1"/>
      <c r="E204" s="1"/>
      <c r="F204" s="1"/>
      <c r="G204" s="1"/>
      <c r="H204" s="25"/>
    </row>
    <row r="205" spans="1:8" ht="12.75" customHeight="1" x14ac:dyDescent="0.25">
      <c r="A205" s="49"/>
      <c r="B205" s="1"/>
      <c r="C205" s="1"/>
      <c r="D205" s="1"/>
      <c r="E205" s="1"/>
      <c r="F205" s="1"/>
      <c r="G205" s="1"/>
      <c r="H205" s="25"/>
    </row>
    <row r="206" spans="1:8" ht="12.75" customHeight="1" x14ac:dyDescent="0.25">
      <c r="A206" s="49"/>
      <c r="B206" s="1"/>
      <c r="C206" s="1"/>
      <c r="D206" s="1"/>
      <c r="E206" s="1"/>
      <c r="F206" s="1"/>
      <c r="G206" s="1"/>
      <c r="H206" s="25"/>
    </row>
    <row r="207" spans="1:8" ht="12.75" customHeight="1" x14ac:dyDescent="0.25">
      <c r="A207" s="49"/>
      <c r="B207" s="1"/>
      <c r="C207" s="1"/>
      <c r="D207" s="1"/>
      <c r="E207" s="1"/>
      <c r="F207" s="1"/>
      <c r="G207" s="1"/>
      <c r="H207" s="25"/>
    </row>
    <row r="208" spans="1:8" ht="12.75" customHeight="1" x14ac:dyDescent="0.25">
      <c r="A208" s="49"/>
      <c r="B208" s="1"/>
      <c r="C208" s="1"/>
      <c r="D208" s="1"/>
      <c r="E208" s="1"/>
      <c r="F208" s="1"/>
      <c r="G208" s="1"/>
      <c r="H208" s="25"/>
    </row>
    <row r="209" spans="1:8" ht="12.75" customHeight="1" x14ac:dyDescent="0.25">
      <c r="A209" s="49"/>
      <c r="B209" s="1"/>
      <c r="C209" s="1"/>
      <c r="D209" s="1"/>
      <c r="E209" s="1"/>
      <c r="F209" s="1"/>
      <c r="G209" s="1"/>
      <c r="H209" s="25"/>
    </row>
    <row r="210" spans="1:8" ht="12.75" customHeight="1" x14ac:dyDescent="0.25">
      <c r="A210" s="49"/>
      <c r="B210" s="1"/>
      <c r="C210" s="1"/>
      <c r="D210" s="1"/>
      <c r="E210" s="1"/>
      <c r="F210" s="1"/>
      <c r="G210" s="1"/>
      <c r="H210" s="25"/>
    </row>
    <row r="211" spans="1:8" ht="12.75" customHeight="1" x14ac:dyDescent="0.25">
      <c r="A211" s="49"/>
      <c r="B211" s="1"/>
      <c r="C211" s="1"/>
      <c r="D211" s="1"/>
      <c r="E211" s="1"/>
      <c r="F211" s="1"/>
      <c r="G211" s="1"/>
      <c r="H211" s="25"/>
    </row>
    <row r="212" spans="1:8" ht="12.75" customHeight="1" x14ac:dyDescent="0.25">
      <c r="A212" s="49"/>
      <c r="B212" s="1"/>
      <c r="C212" s="1"/>
      <c r="D212" s="1"/>
      <c r="E212" s="1"/>
      <c r="F212" s="1"/>
      <c r="G212" s="1"/>
      <c r="H212" s="25"/>
    </row>
    <row r="213" spans="1:8" ht="12.75" customHeight="1" x14ac:dyDescent="0.25">
      <c r="A213" s="49"/>
      <c r="B213" s="1"/>
      <c r="C213" s="1"/>
      <c r="D213" s="1"/>
      <c r="E213" s="1"/>
      <c r="F213" s="1"/>
      <c r="G213" s="1"/>
      <c r="H213" s="25"/>
    </row>
    <row r="214" spans="1:8" ht="12.75" customHeight="1" x14ac:dyDescent="0.25">
      <c r="A214" s="49"/>
      <c r="B214" s="1"/>
      <c r="C214" s="1"/>
      <c r="D214" s="1"/>
      <c r="E214" s="1"/>
      <c r="F214" s="1"/>
      <c r="G214" s="1"/>
      <c r="H214" s="25"/>
    </row>
    <row r="215" spans="1:8" ht="12.75" customHeight="1" x14ac:dyDescent="0.25">
      <c r="A215" s="49"/>
      <c r="B215" s="1"/>
      <c r="C215" s="1"/>
      <c r="D215" s="1"/>
      <c r="E215" s="1"/>
      <c r="F215" s="1"/>
      <c r="G215" s="1"/>
      <c r="H215" s="25"/>
    </row>
    <row r="216" spans="1:8" ht="12.75" customHeight="1" x14ac:dyDescent="0.25">
      <c r="A216" s="49"/>
      <c r="B216" s="1"/>
      <c r="C216" s="1"/>
      <c r="D216" s="1"/>
      <c r="E216" s="1"/>
      <c r="F216" s="1"/>
      <c r="G216" s="1"/>
      <c r="H216" s="25"/>
    </row>
    <row r="217" spans="1:8" ht="12.75" customHeight="1" x14ac:dyDescent="0.25">
      <c r="A217" s="49"/>
      <c r="B217" s="1"/>
      <c r="C217" s="1"/>
      <c r="D217" s="1"/>
      <c r="E217" s="1"/>
      <c r="F217" s="1"/>
      <c r="G217" s="1"/>
      <c r="H217" s="25"/>
    </row>
    <row r="218" spans="1:8" ht="12.75" customHeight="1" x14ac:dyDescent="0.25">
      <c r="A218" s="49"/>
      <c r="B218" s="1"/>
      <c r="C218" s="1"/>
      <c r="D218" s="1"/>
      <c r="E218" s="1"/>
      <c r="F218" s="1"/>
      <c r="G218" s="1"/>
      <c r="H218" s="25"/>
    </row>
    <row r="219" spans="1:8" ht="12.75" customHeight="1" x14ac:dyDescent="0.25">
      <c r="A219" s="49"/>
      <c r="B219" s="1"/>
      <c r="C219" s="1"/>
      <c r="D219" s="1"/>
      <c r="E219" s="1"/>
      <c r="F219" s="1"/>
      <c r="G219" s="1"/>
      <c r="H219" s="25"/>
    </row>
    <row r="220" spans="1:8" ht="12.75" customHeight="1" x14ac:dyDescent="0.25">
      <c r="A220" s="49"/>
      <c r="B220" s="1"/>
      <c r="C220" s="1"/>
      <c r="D220" s="1"/>
      <c r="E220" s="1"/>
      <c r="F220" s="1"/>
      <c r="G220" s="1"/>
      <c r="H220" s="25"/>
    </row>
    <row r="221" spans="1:8" ht="12.75" customHeight="1" x14ac:dyDescent="0.25">
      <c r="A221" s="49"/>
      <c r="B221" s="1"/>
      <c r="C221" s="1"/>
      <c r="D221" s="1"/>
      <c r="E221" s="1"/>
      <c r="F221" s="1"/>
      <c r="G221" s="1"/>
      <c r="H221" s="25"/>
    </row>
    <row r="222" spans="1:8" ht="12.75" customHeight="1" x14ac:dyDescent="0.25">
      <c r="A222" s="49"/>
      <c r="B222" s="1"/>
      <c r="C222" s="1"/>
      <c r="D222" s="1"/>
      <c r="E222" s="1"/>
      <c r="F222" s="1"/>
      <c r="G222" s="1"/>
      <c r="H222" s="25"/>
    </row>
    <row r="223" spans="1:8" ht="12.75" customHeight="1" x14ac:dyDescent="0.25">
      <c r="A223" s="49"/>
      <c r="B223" s="1"/>
      <c r="C223" s="1"/>
      <c r="D223" s="1"/>
      <c r="E223" s="1"/>
      <c r="F223" s="1"/>
      <c r="G223" s="1"/>
      <c r="H223" s="25"/>
    </row>
    <row r="224" spans="1:8" ht="12.75" customHeight="1" x14ac:dyDescent="0.25">
      <c r="A224" s="49"/>
      <c r="B224" s="1"/>
      <c r="C224" s="1"/>
      <c r="D224" s="1"/>
      <c r="E224" s="1"/>
      <c r="F224" s="1"/>
      <c r="G224" s="1"/>
      <c r="H224" s="25"/>
    </row>
    <row r="225" spans="1:8" ht="12.75" customHeight="1" x14ac:dyDescent="0.25">
      <c r="A225" s="49"/>
      <c r="B225" s="1"/>
      <c r="C225" s="1"/>
      <c r="D225" s="1"/>
      <c r="E225" s="1"/>
      <c r="F225" s="1"/>
      <c r="G225" s="1"/>
      <c r="H225" s="25"/>
    </row>
    <row r="226" spans="1:8" ht="12.75" customHeight="1" x14ac:dyDescent="0.25">
      <c r="A226" s="49"/>
      <c r="B226" s="1"/>
      <c r="C226" s="1"/>
      <c r="D226" s="1"/>
      <c r="E226" s="1"/>
      <c r="F226" s="1"/>
      <c r="G226" s="1"/>
      <c r="H226" s="25"/>
    </row>
    <row r="227" spans="1:8" ht="12.75" customHeight="1" x14ac:dyDescent="0.25">
      <c r="A227" s="49"/>
      <c r="B227" s="1"/>
      <c r="C227" s="1"/>
      <c r="D227" s="1"/>
      <c r="E227" s="1"/>
      <c r="F227" s="1"/>
      <c r="G227" s="1"/>
      <c r="H227" s="25"/>
    </row>
    <row r="228" spans="1:8" ht="12.75" customHeight="1" x14ac:dyDescent="0.25">
      <c r="A228" s="49"/>
      <c r="B228" s="1"/>
      <c r="C228" s="1"/>
      <c r="D228" s="1"/>
      <c r="E228" s="1"/>
      <c r="F228" s="1"/>
      <c r="G228" s="1"/>
      <c r="H228" s="25"/>
    </row>
    <row r="229" spans="1:8" ht="12.75" customHeight="1" x14ac:dyDescent="0.25">
      <c r="A229" s="49"/>
      <c r="B229" s="1"/>
      <c r="C229" s="1"/>
      <c r="D229" s="1"/>
      <c r="E229" s="1"/>
      <c r="F229" s="1"/>
      <c r="G229" s="1"/>
      <c r="H229" s="25"/>
    </row>
    <row r="230" spans="1:8" ht="12.75" customHeight="1" x14ac:dyDescent="0.25">
      <c r="A230" s="49"/>
      <c r="B230" s="1"/>
      <c r="C230" s="1"/>
      <c r="D230" s="1"/>
      <c r="E230" s="1"/>
      <c r="F230" s="1"/>
      <c r="G230" s="1"/>
      <c r="H230" s="25"/>
    </row>
    <row r="231" spans="1:8" ht="12.75" customHeight="1" x14ac:dyDescent="0.25">
      <c r="A231" s="49"/>
      <c r="B231" s="1"/>
      <c r="C231" s="1"/>
      <c r="D231" s="1"/>
      <c r="E231" s="1"/>
      <c r="F231" s="1"/>
      <c r="G231" s="1"/>
      <c r="H231" s="25"/>
    </row>
    <row r="232" spans="1:8" ht="12.75" customHeight="1" x14ac:dyDescent="0.25">
      <c r="A232" s="49"/>
      <c r="B232" s="1"/>
      <c r="C232" s="1"/>
      <c r="D232" s="1"/>
      <c r="E232" s="1"/>
      <c r="F232" s="1"/>
      <c r="G232" s="1"/>
      <c r="H232" s="25"/>
    </row>
    <row r="233" spans="1:8" ht="12.75" customHeight="1" x14ac:dyDescent="0.25">
      <c r="A233" s="49"/>
      <c r="B233" s="1"/>
      <c r="C233" s="1"/>
      <c r="D233" s="1"/>
      <c r="E233" s="1"/>
      <c r="F233" s="1"/>
      <c r="G233" s="1"/>
      <c r="H233" s="25"/>
    </row>
    <row r="234" spans="1:8" ht="12.75" customHeight="1" x14ac:dyDescent="0.25">
      <c r="A234" s="49"/>
      <c r="B234" s="1"/>
      <c r="C234" s="1"/>
      <c r="D234" s="1"/>
      <c r="E234" s="1"/>
      <c r="F234" s="1"/>
      <c r="G234" s="1"/>
      <c r="H234" s="25"/>
    </row>
    <row r="235" spans="1:8" ht="12.75" customHeight="1" x14ac:dyDescent="0.25">
      <c r="A235" s="49"/>
      <c r="B235" s="1"/>
      <c r="C235" s="1"/>
      <c r="D235" s="1"/>
      <c r="E235" s="1"/>
      <c r="F235" s="1"/>
      <c r="G235" s="1"/>
      <c r="H235" s="25"/>
    </row>
    <row r="236" spans="1:8" ht="12.75" customHeight="1" x14ac:dyDescent="0.25">
      <c r="A236" s="49"/>
      <c r="B236" s="1"/>
      <c r="C236" s="1"/>
      <c r="D236" s="1"/>
      <c r="E236" s="1"/>
      <c r="F236" s="1"/>
      <c r="G236" s="1"/>
      <c r="H236" s="25"/>
    </row>
    <row r="237" spans="1:8" ht="12.75" customHeight="1" x14ac:dyDescent="0.25">
      <c r="A237" s="49"/>
      <c r="B237" s="1"/>
      <c r="C237" s="1"/>
      <c r="D237" s="1"/>
      <c r="E237" s="1"/>
      <c r="F237" s="1"/>
      <c r="G237" s="1"/>
      <c r="H237" s="25"/>
    </row>
    <row r="238" spans="1:8" ht="12.75" customHeight="1" x14ac:dyDescent="0.25">
      <c r="A238" s="49"/>
      <c r="B238" s="1"/>
      <c r="C238" s="1"/>
      <c r="D238" s="1"/>
      <c r="E238" s="1"/>
      <c r="F238" s="1"/>
      <c r="G238" s="1"/>
      <c r="H238" s="25"/>
    </row>
    <row r="239" spans="1:8" ht="12.75" customHeight="1" x14ac:dyDescent="0.25">
      <c r="A239" s="49"/>
      <c r="B239" s="1"/>
      <c r="C239" s="1"/>
      <c r="D239" s="1"/>
      <c r="E239" s="1"/>
      <c r="F239" s="1"/>
      <c r="G239" s="1"/>
      <c r="H239" s="25"/>
    </row>
    <row r="240" spans="1:8" ht="12.75" customHeight="1" x14ac:dyDescent="0.25">
      <c r="A240" s="49"/>
      <c r="B240" s="1"/>
      <c r="C240" s="1"/>
      <c r="D240" s="1"/>
      <c r="E240" s="1"/>
      <c r="F240" s="1"/>
      <c r="G240" s="1"/>
      <c r="H240" s="25"/>
    </row>
    <row r="241" spans="1:8" ht="12.75" customHeight="1" x14ac:dyDescent="0.25">
      <c r="A241" s="49"/>
      <c r="B241" s="1"/>
      <c r="C241" s="1"/>
      <c r="D241" s="1"/>
      <c r="E241" s="1"/>
      <c r="F241" s="1"/>
      <c r="G241" s="1"/>
      <c r="H241" s="25"/>
    </row>
    <row r="242" spans="1:8" ht="12.75" customHeight="1" x14ac:dyDescent="0.25">
      <c r="A242" s="49"/>
      <c r="B242" s="1"/>
      <c r="C242" s="1"/>
      <c r="D242" s="1"/>
      <c r="E242" s="1"/>
      <c r="F242" s="1"/>
      <c r="G242" s="1"/>
      <c r="H242" s="25"/>
    </row>
    <row r="243" spans="1:8" ht="12.75" customHeight="1" x14ac:dyDescent="0.25">
      <c r="A243" s="49"/>
      <c r="B243" s="1"/>
      <c r="C243" s="1"/>
      <c r="D243" s="1"/>
      <c r="E243" s="1"/>
      <c r="F243" s="1"/>
      <c r="G243" s="1"/>
      <c r="H243" s="25"/>
    </row>
    <row r="244" spans="1:8" ht="12.75" customHeight="1" x14ac:dyDescent="0.25">
      <c r="A244" s="49"/>
      <c r="B244" s="1"/>
      <c r="C244" s="1"/>
      <c r="D244" s="1"/>
      <c r="E244" s="1"/>
      <c r="F244" s="1"/>
      <c r="G244" s="1"/>
      <c r="H244" s="25"/>
    </row>
    <row r="245" spans="1:8" ht="12.75" customHeight="1" x14ac:dyDescent="0.25">
      <c r="A245" s="49"/>
      <c r="B245" s="1"/>
      <c r="C245" s="1"/>
      <c r="D245" s="1"/>
      <c r="E245" s="1"/>
      <c r="F245" s="1"/>
      <c r="G245" s="1"/>
      <c r="H245" s="25"/>
    </row>
    <row r="246" spans="1:8" ht="12.75" customHeight="1" x14ac:dyDescent="0.25">
      <c r="A246" s="49"/>
      <c r="B246" s="1"/>
      <c r="C246" s="1"/>
      <c r="D246" s="1"/>
      <c r="E246" s="1"/>
      <c r="F246" s="1"/>
      <c r="G246" s="1"/>
      <c r="H246" s="25"/>
    </row>
    <row r="247" spans="1:8" ht="12.75" customHeight="1" x14ac:dyDescent="0.25">
      <c r="A247" s="49"/>
      <c r="B247" s="1"/>
      <c r="C247" s="1"/>
      <c r="D247" s="1"/>
      <c r="E247" s="1"/>
      <c r="F247" s="1"/>
      <c r="G247" s="1"/>
      <c r="H247" s="25"/>
    </row>
    <row r="248" spans="1:8" ht="12.75" customHeight="1" x14ac:dyDescent="0.25">
      <c r="A248" s="49"/>
      <c r="B248" s="1"/>
      <c r="C248" s="1"/>
      <c r="D248" s="1"/>
      <c r="E248" s="1"/>
      <c r="F248" s="1"/>
      <c r="G248" s="1"/>
      <c r="H248" s="25"/>
    </row>
    <row r="249" spans="1:8" ht="12.75" customHeight="1" x14ac:dyDescent="0.25">
      <c r="A249" s="49"/>
      <c r="B249" s="1"/>
      <c r="C249" s="1"/>
      <c r="D249" s="1"/>
      <c r="E249" s="1"/>
      <c r="F249" s="1"/>
      <c r="G249" s="1"/>
      <c r="H249" s="25"/>
    </row>
    <row r="250" spans="1:8" ht="12.75" customHeight="1" x14ac:dyDescent="0.25">
      <c r="A250" s="49"/>
      <c r="B250" s="1"/>
      <c r="C250" s="1"/>
      <c r="D250" s="1"/>
      <c r="E250" s="1"/>
      <c r="F250" s="1"/>
      <c r="G250" s="1"/>
      <c r="H250" s="25"/>
    </row>
    <row r="251" spans="1:8" ht="12.75" customHeight="1" x14ac:dyDescent="0.25">
      <c r="A251" s="49"/>
      <c r="B251" s="1"/>
      <c r="C251" s="1"/>
      <c r="D251" s="1"/>
      <c r="E251" s="1"/>
      <c r="F251" s="1"/>
      <c r="G251" s="1"/>
      <c r="H251" s="25"/>
    </row>
    <row r="252" spans="1:8" ht="12.75" customHeight="1" x14ac:dyDescent="0.25">
      <c r="A252" s="49"/>
      <c r="B252" s="1"/>
      <c r="C252" s="1"/>
      <c r="D252" s="1"/>
      <c r="E252" s="1"/>
      <c r="F252" s="1"/>
      <c r="G252" s="1"/>
      <c r="H252" s="25"/>
    </row>
    <row r="253" spans="1:8" ht="12.75" customHeight="1" x14ac:dyDescent="0.25">
      <c r="A253" s="49"/>
      <c r="B253" s="1"/>
      <c r="C253" s="1"/>
      <c r="D253" s="1"/>
      <c r="E253" s="1"/>
      <c r="F253" s="1"/>
      <c r="G253" s="1"/>
      <c r="H253" s="25"/>
    </row>
    <row r="254" spans="1:8" ht="12.75" customHeight="1" x14ac:dyDescent="0.25">
      <c r="A254" s="49"/>
      <c r="B254" s="1"/>
      <c r="C254" s="1"/>
      <c r="D254" s="1"/>
      <c r="E254" s="1"/>
      <c r="F254" s="1"/>
      <c r="G254" s="1"/>
      <c r="H254" s="25"/>
    </row>
    <row r="255" spans="1:8" ht="12.75" customHeight="1" x14ac:dyDescent="0.25">
      <c r="A255" s="49"/>
      <c r="B255" s="1"/>
      <c r="C255" s="1"/>
      <c r="D255" s="1"/>
      <c r="E255" s="1"/>
      <c r="F255" s="1"/>
      <c r="G255" s="1"/>
      <c r="H255" s="25"/>
    </row>
    <row r="256" spans="1:8" ht="12.75" customHeight="1" x14ac:dyDescent="0.25">
      <c r="A256" s="49"/>
      <c r="B256" s="1"/>
      <c r="C256" s="1"/>
      <c r="D256" s="1"/>
      <c r="E256" s="1"/>
      <c r="F256" s="1"/>
      <c r="G256" s="1"/>
      <c r="H256" s="25"/>
    </row>
    <row r="257" spans="1:8" ht="12.75" customHeight="1" x14ac:dyDescent="0.25">
      <c r="A257" s="49"/>
      <c r="B257" s="1"/>
      <c r="C257" s="1"/>
      <c r="D257" s="1"/>
      <c r="E257" s="1"/>
      <c r="F257" s="1"/>
      <c r="G257" s="1"/>
      <c r="H257" s="25"/>
    </row>
    <row r="258" spans="1:8" ht="12.75" customHeight="1" x14ac:dyDescent="0.25">
      <c r="A258" s="49"/>
      <c r="B258" s="1"/>
      <c r="C258" s="1"/>
      <c r="D258" s="1"/>
      <c r="E258" s="1"/>
      <c r="F258" s="1"/>
      <c r="G258" s="1"/>
      <c r="H258" s="25"/>
    </row>
    <row r="259" spans="1:8" ht="12.75" customHeight="1" x14ac:dyDescent="0.25">
      <c r="A259" s="49"/>
      <c r="B259" s="1"/>
      <c r="C259" s="1"/>
      <c r="D259" s="1"/>
      <c r="E259" s="1"/>
      <c r="F259" s="1"/>
      <c r="G259" s="1"/>
      <c r="H259" s="25"/>
    </row>
    <row r="260" spans="1:8" ht="12.75" customHeight="1" x14ac:dyDescent="0.25">
      <c r="A260" s="49"/>
      <c r="B260" s="1"/>
      <c r="C260" s="1"/>
      <c r="D260" s="1"/>
      <c r="E260" s="1"/>
      <c r="F260" s="1"/>
      <c r="G260" s="1"/>
      <c r="H260" s="25"/>
    </row>
    <row r="261" spans="1:8" ht="12.75" customHeight="1" x14ac:dyDescent="0.25">
      <c r="A261" s="49"/>
      <c r="B261" s="1"/>
      <c r="C261" s="1"/>
      <c r="D261" s="1"/>
      <c r="E261" s="1"/>
      <c r="F261" s="1"/>
      <c r="G261" s="1"/>
      <c r="H261" s="25"/>
    </row>
    <row r="262" spans="1:8" ht="12.75" customHeight="1" x14ac:dyDescent="0.25">
      <c r="A262" s="49"/>
      <c r="B262" s="1"/>
      <c r="C262" s="1"/>
      <c r="D262" s="1"/>
      <c r="E262" s="1"/>
      <c r="F262" s="1"/>
      <c r="G262" s="1"/>
      <c r="H262" s="25"/>
    </row>
    <row r="263" spans="1:8" ht="12.75" customHeight="1" x14ac:dyDescent="0.25">
      <c r="A263" s="49"/>
      <c r="B263" s="1"/>
      <c r="C263" s="1"/>
      <c r="D263" s="1"/>
      <c r="E263" s="1"/>
      <c r="F263" s="1"/>
      <c r="G263" s="1"/>
      <c r="H263" s="25"/>
    </row>
    <row r="264" spans="1:8" ht="12.75" customHeight="1" x14ac:dyDescent="0.25">
      <c r="A264" s="49"/>
      <c r="B264" s="1"/>
      <c r="C264" s="1"/>
      <c r="D264" s="1"/>
      <c r="E264" s="1"/>
      <c r="F264" s="1"/>
      <c r="G264" s="1"/>
      <c r="H264" s="25"/>
    </row>
    <row r="265" spans="1:8" ht="12.75" customHeight="1" x14ac:dyDescent="0.25">
      <c r="A265" s="49"/>
      <c r="B265" s="1"/>
      <c r="C265" s="1"/>
      <c r="D265" s="1"/>
      <c r="E265" s="1"/>
      <c r="F265" s="1"/>
      <c r="G265" s="1"/>
      <c r="H265" s="25"/>
    </row>
    <row r="266" spans="1:8" ht="12.75" customHeight="1" x14ac:dyDescent="0.25">
      <c r="A266" s="49"/>
      <c r="B266" s="1"/>
      <c r="C266" s="1"/>
      <c r="D266" s="1"/>
      <c r="E266" s="1"/>
      <c r="F266" s="1"/>
      <c r="G266" s="1"/>
      <c r="H266" s="25"/>
    </row>
    <row r="267" spans="1:8" ht="12.75" customHeight="1" x14ac:dyDescent="0.25">
      <c r="A267" s="49"/>
      <c r="B267" s="1"/>
      <c r="C267" s="1"/>
      <c r="D267" s="1"/>
      <c r="E267" s="1"/>
      <c r="F267" s="1"/>
      <c r="G267" s="1"/>
      <c r="H267" s="25"/>
    </row>
    <row r="268" spans="1:8" ht="12.75" customHeight="1" x14ac:dyDescent="0.25">
      <c r="A268" s="49"/>
      <c r="B268" s="1"/>
      <c r="C268" s="1"/>
      <c r="D268" s="1"/>
      <c r="E268" s="1"/>
      <c r="F268" s="1"/>
      <c r="G268" s="1"/>
      <c r="H268" s="25"/>
    </row>
    <row r="269" spans="1:8" ht="12.75" customHeight="1" x14ac:dyDescent="0.25">
      <c r="A269" s="49"/>
      <c r="B269" s="1"/>
      <c r="C269" s="1"/>
      <c r="D269" s="1"/>
      <c r="E269" s="1"/>
      <c r="F269" s="1"/>
      <c r="G269" s="1"/>
      <c r="H269" s="25"/>
    </row>
    <row r="270" spans="1:8" ht="12.75" customHeight="1" x14ac:dyDescent="0.25">
      <c r="A270" s="49"/>
      <c r="B270" s="1"/>
      <c r="C270" s="1"/>
      <c r="D270" s="1"/>
      <c r="E270" s="1"/>
      <c r="F270" s="1"/>
      <c r="G270" s="1"/>
      <c r="H270" s="25"/>
    </row>
    <row r="271" spans="1:8" ht="12.75" customHeight="1" x14ac:dyDescent="0.25">
      <c r="A271" s="49"/>
      <c r="B271" s="1"/>
      <c r="C271" s="1"/>
      <c r="D271" s="1"/>
      <c r="E271" s="1"/>
      <c r="F271" s="1"/>
      <c r="G271" s="1"/>
      <c r="H271" s="25"/>
    </row>
    <row r="272" spans="1:8" ht="12.75" customHeight="1" x14ac:dyDescent="0.25">
      <c r="A272" s="49"/>
      <c r="B272" s="1"/>
      <c r="C272" s="1"/>
      <c r="D272" s="1"/>
      <c r="E272" s="1"/>
      <c r="F272" s="1"/>
      <c r="G272" s="1"/>
      <c r="H272" s="25"/>
    </row>
    <row r="273" spans="1:8" ht="12.75" customHeight="1" x14ac:dyDescent="0.25">
      <c r="A273" s="49"/>
      <c r="B273" s="1"/>
      <c r="C273" s="1"/>
      <c r="D273" s="1"/>
      <c r="E273" s="1"/>
      <c r="F273" s="1"/>
      <c r="G273" s="1"/>
      <c r="H273" s="25"/>
    </row>
    <row r="274" spans="1:8" ht="12.75" customHeight="1" x14ac:dyDescent="0.25">
      <c r="A274" s="49"/>
      <c r="B274" s="1"/>
      <c r="C274" s="1"/>
      <c r="D274" s="1"/>
      <c r="E274" s="1"/>
      <c r="F274" s="1"/>
      <c r="G274" s="1"/>
      <c r="H274" s="25"/>
    </row>
    <row r="275" spans="1:8" ht="12.75" customHeight="1" x14ac:dyDescent="0.25">
      <c r="A275" s="49"/>
      <c r="B275" s="1"/>
      <c r="C275" s="1"/>
      <c r="D275" s="1"/>
      <c r="E275" s="1"/>
      <c r="F275" s="1"/>
      <c r="G275" s="1"/>
      <c r="H275" s="25"/>
    </row>
    <row r="276" spans="1:8" ht="12.75" customHeight="1" x14ac:dyDescent="0.25">
      <c r="A276" s="49"/>
      <c r="B276" s="1"/>
      <c r="C276" s="1"/>
      <c r="D276" s="1"/>
      <c r="E276" s="1"/>
      <c r="F276" s="1"/>
      <c r="G276" s="1"/>
      <c r="H276" s="25"/>
    </row>
    <row r="277" spans="1:8" ht="12.75" customHeight="1" x14ac:dyDescent="0.25">
      <c r="A277" s="49"/>
      <c r="B277" s="1"/>
      <c r="C277" s="1"/>
      <c r="D277" s="1"/>
      <c r="E277" s="1"/>
      <c r="F277" s="1"/>
      <c r="G277" s="1"/>
      <c r="H277" s="25"/>
    </row>
    <row r="278" spans="1:8" ht="12.75" customHeight="1" x14ac:dyDescent="0.25">
      <c r="A278" s="49"/>
      <c r="B278" s="1"/>
      <c r="C278" s="1"/>
      <c r="D278" s="1"/>
      <c r="E278" s="1"/>
      <c r="F278" s="1"/>
      <c r="G278" s="1"/>
      <c r="H278" s="25"/>
    </row>
    <row r="279" spans="1:8" ht="12.75" customHeight="1" x14ac:dyDescent="0.25">
      <c r="A279" s="49"/>
      <c r="B279" s="1"/>
      <c r="C279" s="1"/>
      <c r="D279" s="1"/>
      <c r="E279" s="1"/>
      <c r="F279" s="1"/>
      <c r="G279" s="1"/>
      <c r="H279" s="25"/>
    </row>
    <row r="280" spans="1:8" ht="12.75" customHeight="1" x14ac:dyDescent="0.25">
      <c r="A280" s="49"/>
      <c r="B280" s="1"/>
      <c r="C280" s="1"/>
      <c r="D280" s="1"/>
      <c r="E280" s="1"/>
      <c r="F280" s="1"/>
      <c r="G280" s="1"/>
      <c r="H280" s="25"/>
    </row>
    <row r="281" spans="1:8" ht="12.75" customHeight="1" x14ac:dyDescent="0.25">
      <c r="A281" s="49"/>
      <c r="B281" s="1"/>
      <c r="C281" s="1"/>
      <c r="D281" s="1"/>
      <c r="E281" s="1"/>
      <c r="F281" s="1"/>
      <c r="G281" s="1"/>
      <c r="H281" s="25"/>
    </row>
    <row r="282" spans="1:8" ht="12.75" customHeight="1" x14ac:dyDescent="0.25">
      <c r="A282" s="49"/>
      <c r="B282" s="1"/>
      <c r="C282" s="1"/>
      <c r="D282" s="1"/>
      <c r="E282" s="1"/>
      <c r="F282" s="1"/>
      <c r="G282" s="1"/>
      <c r="H282" s="25"/>
    </row>
    <row r="283" spans="1:8" ht="12.75" customHeight="1" x14ac:dyDescent="0.25">
      <c r="A283" s="49"/>
      <c r="B283" s="1"/>
      <c r="C283" s="1"/>
      <c r="D283" s="1"/>
      <c r="E283" s="1"/>
      <c r="F283" s="1"/>
      <c r="G283" s="1"/>
      <c r="H283" s="25"/>
    </row>
    <row r="284" spans="1:8" ht="12.75" customHeight="1" x14ac:dyDescent="0.25">
      <c r="A284" s="49"/>
      <c r="B284" s="1"/>
      <c r="C284" s="1"/>
      <c r="D284" s="1"/>
      <c r="E284" s="1"/>
      <c r="F284" s="1"/>
      <c r="G284" s="1"/>
      <c r="H284" s="25"/>
    </row>
    <row r="285" spans="1:8" ht="12.75" customHeight="1" x14ac:dyDescent="0.25">
      <c r="A285" s="49"/>
      <c r="B285" s="1"/>
      <c r="C285" s="1"/>
      <c r="D285" s="1"/>
      <c r="E285" s="1"/>
      <c r="F285" s="1"/>
      <c r="G285" s="1"/>
      <c r="H285" s="25"/>
    </row>
    <row r="286" spans="1:8" ht="12.75" customHeight="1" x14ac:dyDescent="0.25">
      <c r="A286" s="49"/>
      <c r="B286" s="1"/>
      <c r="C286" s="1"/>
      <c r="D286" s="1"/>
      <c r="E286" s="1"/>
      <c r="F286" s="1"/>
      <c r="G286" s="1"/>
      <c r="H286" s="25"/>
    </row>
    <row r="287" spans="1:8" ht="12.75" customHeight="1" x14ac:dyDescent="0.25">
      <c r="A287" s="49"/>
      <c r="B287" s="1"/>
      <c r="C287" s="1"/>
      <c r="D287" s="1"/>
      <c r="E287" s="1"/>
      <c r="F287" s="1"/>
      <c r="G287" s="1"/>
      <c r="H287" s="25"/>
    </row>
    <row r="288" spans="1:8" ht="12.75" customHeight="1" x14ac:dyDescent="0.25">
      <c r="A288" s="49"/>
      <c r="B288" s="1"/>
      <c r="C288" s="1"/>
      <c r="D288" s="1"/>
      <c r="E288" s="1"/>
      <c r="F288" s="1"/>
      <c r="G288" s="1"/>
      <c r="H288" s="25"/>
    </row>
    <row r="289" spans="1:8" ht="12.75" customHeight="1" x14ac:dyDescent="0.25">
      <c r="A289" s="49"/>
      <c r="B289" s="1"/>
      <c r="C289" s="1"/>
      <c r="D289" s="1"/>
      <c r="E289" s="1"/>
      <c r="F289" s="1"/>
      <c r="G289" s="1"/>
      <c r="H289" s="25"/>
    </row>
    <row r="290" spans="1:8" ht="12.75" customHeight="1" x14ac:dyDescent="0.25">
      <c r="A290" s="49"/>
      <c r="B290" s="1"/>
      <c r="C290" s="1"/>
      <c r="D290" s="1"/>
      <c r="E290" s="1"/>
      <c r="F290" s="1"/>
      <c r="G290" s="1"/>
      <c r="H290" s="25"/>
    </row>
    <row r="291" spans="1:8" ht="12.75" customHeight="1" x14ac:dyDescent="0.25">
      <c r="A291" s="49"/>
      <c r="B291" s="1"/>
      <c r="C291" s="1"/>
      <c r="D291" s="1"/>
      <c r="E291" s="1"/>
      <c r="F291" s="1"/>
      <c r="G291" s="1"/>
      <c r="H291" s="25"/>
    </row>
    <row r="292" spans="1:8" ht="12.75" customHeight="1" x14ac:dyDescent="0.25">
      <c r="A292" s="49"/>
      <c r="B292" s="1"/>
      <c r="C292" s="1"/>
      <c r="D292" s="1"/>
      <c r="E292" s="1"/>
      <c r="F292" s="1"/>
      <c r="G292" s="1"/>
      <c r="H292" s="25"/>
    </row>
    <row r="293" spans="1:8" ht="12.75" customHeight="1" x14ac:dyDescent="0.25">
      <c r="A293" s="49"/>
      <c r="B293" s="1"/>
      <c r="C293" s="1"/>
      <c r="D293" s="1"/>
      <c r="E293" s="1"/>
      <c r="F293" s="1"/>
      <c r="G293" s="1"/>
      <c r="H293" s="25"/>
    </row>
    <row r="294" spans="1:8" ht="12.75" customHeight="1" x14ac:dyDescent="0.25">
      <c r="A294" s="49"/>
      <c r="B294" s="1"/>
      <c r="C294" s="1"/>
      <c r="D294" s="1"/>
      <c r="E294" s="1"/>
      <c r="F294" s="1"/>
      <c r="G294" s="1"/>
      <c r="H294" s="25"/>
    </row>
    <row r="295" spans="1:8" ht="12.75" customHeight="1" x14ac:dyDescent="0.25">
      <c r="A295" s="49"/>
      <c r="B295" s="1"/>
      <c r="C295" s="1"/>
      <c r="D295" s="1"/>
      <c r="E295" s="1"/>
      <c r="F295" s="1"/>
      <c r="G295" s="1"/>
      <c r="H295" s="25"/>
    </row>
    <row r="296" spans="1:8" ht="12.75" customHeight="1" x14ac:dyDescent="0.25">
      <c r="A296" s="49"/>
      <c r="B296" s="1"/>
      <c r="C296" s="1"/>
      <c r="D296" s="1"/>
      <c r="E296" s="1"/>
      <c r="F296" s="1"/>
      <c r="G296" s="1"/>
      <c r="H296" s="25"/>
    </row>
    <row r="297" spans="1:8" ht="12.75" customHeight="1" x14ac:dyDescent="0.25">
      <c r="A297" s="49"/>
      <c r="B297" s="1"/>
      <c r="C297" s="1"/>
      <c r="D297" s="1"/>
      <c r="E297" s="1"/>
      <c r="F297" s="1"/>
      <c r="G297" s="1"/>
      <c r="H297" s="25"/>
    </row>
    <row r="298" spans="1:8" ht="12.75" customHeight="1" x14ac:dyDescent="0.25">
      <c r="A298" s="49"/>
      <c r="B298" s="1"/>
      <c r="C298" s="1"/>
      <c r="D298" s="1"/>
      <c r="E298" s="1"/>
      <c r="F298" s="1"/>
      <c r="G298" s="1"/>
      <c r="H298" s="25"/>
    </row>
    <row r="299" spans="1:8" ht="12.75" customHeight="1" x14ac:dyDescent="0.25">
      <c r="A299" s="49"/>
      <c r="B299" s="1"/>
      <c r="C299" s="1"/>
      <c r="D299" s="1"/>
      <c r="E299" s="1"/>
      <c r="F299" s="1"/>
      <c r="G299" s="1"/>
      <c r="H299" s="25"/>
    </row>
    <row r="300" spans="1:8" ht="12.75" customHeight="1" x14ac:dyDescent="0.25">
      <c r="A300" s="49"/>
      <c r="B300" s="1"/>
      <c r="C300" s="1"/>
      <c r="D300" s="1"/>
      <c r="E300" s="1"/>
      <c r="F300" s="1"/>
      <c r="G300" s="1"/>
      <c r="H300" s="25"/>
    </row>
    <row r="301" spans="1:8" ht="12.75" customHeight="1" x14ac:dyDescent="0.25">
      <c r="A301" s="49"/>
      <c r="B301" s="1"/>
      <c r="C301" s="1"/>
      <c r="D301" s="1"/>
      <c r="E301" s="1"/>
      <c r="F301" s="1"/>
      <c r="G301" s="1"/>
      <c r="H301" s="25"/>
    </row>
    <row r="302" spans="1:8" ht="12.75" customHeight="1" x14ac:dyDescent="0.25">
      <c r="A302" s="49"/>
      <c r="B302" s="1"/>
      <c r="C302" s="1"/>
      <c r="D302" s="1"/>
      <c r="E302" s="1"/>
      <c r="F302" s="1"/>
      <c r="G302" s="1"/>
      <c r="H302" s="25"/>
    </row>
    <row r="303" spans="1:8" ht="12.75" customHeight="1" x14ac:dyDescent="0.25">
      <c r="A303" s="49"/>
      <c r="B303" s="1"/>
      <c r="C303" s="1"/>
      <c r="D303" s="1"/>
      <c r="E303" s="1"/>
      <c r="F303" s="1"/>
      <c r="G303" s="1"/>
      <c r="H303" s="25"/>
    </row>
    <row r="304" spans="1:8" ht="12.75" customHeight="1" x14ac:dyDescent="0.25">
      <c r="A304" s="49"/>
      <c r="B304" s="1"/>
      <c r="C304" s="1"/>
      <c r="D304" s="1"/>
      <c r="E304" s="1"/>
      <c r="F304" s="1"/>
      <c r="G304" s="1"/>
      <c r="H304" s="25"/>
    </row>
    <row r="305" spans="1:8" ht="12.75" customHeight="1" x14ac:dyDescent="0.25">
      <c r="A305" s="49"/>
      <c r="B305" s="1"/>
      <c r="C305" s="1"/>
      <c r="D305" s="1"/>
      <c r="E305" s="1"/>
      <c r="F305" s="1"/>
      <c r="G305" s="1"/>
      <c r="H305" s="25"/>
    </row>
    <row r="306" spans="1:8" ht="12.75" customHeight="1" x14ac:dyDescent="0.25">
      <c r="A306" s="49"/>
      <c r="B306" s="1"/>
      <c r="C306" s="1"/>
      <c r="D306" s="1"/>
      <c r="E306" s="1"/>
      <c r="F306" s="1"/>
      <c r="G306" s="1"/>
      <c r="H306" s="25"/>
    </row>
    <row r="307" spans="1:8" ht="12.75" customHeight="1" x14ac:dyDescent="0.25">
      <c r="A307" s="49"/>
      <c r="B307" s="1"/>
      <c r="C307" s="1"/>
      <c r="D307" s="1"/>
      <c r="E307" s="1"/>
      <c r="F307" s="1"/>
      <c r="G307" s="1"/>
      <c r="H307" s="25"/>
    </row>
    <row r="308" spans="1:8" ht="12.75" customHeight="1" x14ac:dyDescent="0.25">
      <c r="A308" s="49"/>
      <c r="B308" s="1"/>
      <c r="C308" s="1"/>
      <c r="D308" s="1"/>
      <c r="E308" s="1"/>
      <c r="F308" s="1"/>
      <c r="G308" s="1"/>
      <c r="H308" s="25"/>
    </row>
    <row r="309" spans="1:8" ht="12.75" customHeight="1" x14ac:dyDescent="0.25">
      <c r="A309" s="49"/>
      <c r="B309" s="1"/>
      <c r="C309" s="1"/>
      <c r="D309" s="1"/>
      <c r="E309" s="1"/>
      <c r="F309" s="1"/>
      <c r="G309" s="1"/>
      <c r="H309" s="25"/>
    </row>
    <row r="310" spans="1:8" ht="12.75" customHeight="1" x14ac:dyDescent="0.25">
      <c r="A310" s="49"/>
      <c r="B310" s="1"/>
      <c r="C310" s="1"/>
      <c r="D310" s="1"/>
      <c r="E310" s="1"/>
      <c r="F310" s="1"/>
      <c r="G310" s="1"/>
      <c r="H310" s="25"/>
    </row>
    <row r="311" spans="1:8" ht="12.75" customHeight="1" x14ac:dyDescent="0.25">
      <c r="A311" s="49"/>
      <c r="B311" s="1"/>
      <c r="C311" s="1"/>
      <c r="D311" s="1"/>
      <c r="E311" s="1"/>
      <c r="F311" s="1"/>
      <c r="G311" s="1"/>
      <c r="H311" s="25"/>
    </row>
    <row r="312" spans="1:8" ht="12.75" customHeight="1" x14ac:dyDescent="0.25">
      <c r="A312" s="49"/>
      <c r="B312" s="1"/>
      <c r="C312" s="1"/>
      <c r="D312" s="1"/>
      <c r="E312" s="1"/>
      <c r="F312" s="1"/>
      <c r="G312" s="1"/>
      <c r="H312" s="25"/>
    </row>
    <row r="313" spans="1:8" ht="12.75" customHeight="1" x14ac:dyDescent="0.25">
      <c r="A313" s="49"/>
      <c r="B313" s="1"/>
      <c r="C313" s="1"/>
      <c r="D313" s="1"/>
      <c r="E313" s="1"/>
      <c r="F313" s="1"/>
      <c r="G313" s="1"/>
      <c r="H313" s="25"/>
    </row>
    <row r="314" spans="1:8" ht="12.75" customHeight="1" x14ac:dyDescent="0.25">
      <c r="A314" s="49"/>
      <c r="B314" s="1"/>
      <c r="C314" s="1"/>
      <c r="D314" s="1"/>
      <c r="E314" s="1"/>
      <c r="F314" s="1"/>
      <c r="G314" s="1"/>
      <c r="H314" s="25"/>
    </row>
    <row r="315" spans="1:8" ht="12.75" customHeight="1" x14ac:dyDescent="0.25">
      <c r="A315" s="49"/>
      <c r="B315" s="1"/>
      <c r="C315" s="1"/>
      <c r="D315" s="1"/>
      <c r="E315" s="1"/>
      <c r="F315" s="1"/>
      <c r="G315" s="1"/>
      <c r="H315" s="25"/>
    </row>
    <row r="316" spans="1:8" ht="12.75" customHeight="1" x14ac:dyDescent="0.25">
      <c r="A316" s="49"/>
      <c r="B316" s="1"/>
      <c r="C316" s="1"/>
      <c r="D316" s="1"/>
      <c r="E316" s="1"/>
      <c r="F316" s="1"/>
      <c r="G316" s="1"/>
      <c r="H316" s="25"/>
    </row>
    <row r="317" spans="1:8" ht="12.75" customHeight="1" x14ac:dyDescent="0.25">
      <c r="A317" s="49"/>
      <c r="B317" s="1"/>
      <c r="C317" s="1"/>
      <c r="D317" s="1"/>
      <c r="E317" s="1"/>
      <c r="F317" s="1"/>
      <c r="G317" s="1"/>
      <c r="H317" s="25"/>
    </row>
    <row r="318" spans="1:8" ht="12.75" customHeight="1" x14ac:dyDescent="0.25">
      <c r="A318" s="49"/>
      <c r="B318" s="1"/>
      <c r="C318" s="1"/>
      <c r="D318" s="1"/>
      <c r="E318" s="1"/>
      <c r="F318" s="1"/>
      <c r="G318" s="1"/>
      <c r="H318" s="25"/>
    </row>
    <row r="319" spans="1:8" ht="12.75" customHeight="1" x14ac:dyDescent="0.25">
      <c r="A319" s="49"/>
      <c r="B319" s="1"/>
      <c r="C319" s="1"/>
      <c r="D319" s="1"/>
      <c r="E319" s="1"/>
      <c r="F319" s="1"/>
      <c r="G319" s="1"/>
      <c r="H319" s="25"/>
    </row>
    <row r="320" spans="1:8" ht="12.75" customHeight="1" x14ac:dyDescent="0.25">
      <c r="A320" s="49"/>
      <c r="B320" s="1"/>
      <c r="C320" s="1"/>
      <c r="D320" s="1"/>
      <c r="E320" s="1"/>
      <c r="F320" s="1"/>
      <c r="G320" s="1"/>
      <c r="H320" s="25"/>
    </row>
    <row r="321" spans="1:8" ht="12.75" customHeight="1" x14ac:dyDescent="0.25">
      <c r="A321" s="49"/>
      <c r="B321" s="1"/>
      <c r="C321" s="1"/>
      <c r="D321" s="1"/>
      <c r="E321" s="1"/>
      <c r="F321" s="1"/>
      <c r="G321" s="1"/>
      <c r="H321" s="25"/>
    </row>
    <row r="322" spans="1:8" ht="12.75" customHeight="1" x14ac:dyDescent="0.25">
      <c r="A322" s="49"/>
      <c r="B322" s="1"/>
      <c r="C322" s="1"/>
      <c r="D322" s="1"/>
      <c r="E322" s="1"/>
      <c r="F322" s="1"/>
      <c r="G322" s="1"/>
      <c r="H322" s="25"/>
    </row>
    <row r="323" spans="1:8" ht="12.75" customHeight="1" x14ac:dyDescent="0.25">
      <c r="A323" s="49"/>
      <c r="B323" s="1"/>
      <c r="C323" s="1"/>
      <c r="D323" s="1"/>
      <c r="E323" s="1"/>
      <c r="F323" s="1"/>
      <c r="G323" s="1"/>
      <c r="H323" s="25"/>
    </row>
    <row r="324" spans="1:8" ht="12.75" customHeight="1" x14ac:dyDescent="0.25">
      <c r="A324" s="49"/>
      <c r="B324" s="1"/>
      <c r="C324" s="1"/>
      <c r="D324" s="1"/>
      <c r="E324" s="1"/>
      <c r="F324" s="1"/>
      <c r="G324" s="1"/>
      <c r="H324" s="25"/>
    </row>
    <row r="325" spans="1:8" ht="12.75" customHeight="1" x14ac:dyDescent="0.25">
      <c r="A325" s="49"/>
      <c r="B325" s="1"/>
      <c r="C325" s="1"/>
      <c r="D325" s="1"/>
      <c r="E325" s="1"/>
      <c r="F325" s="1"/>
      <c r="G325" s="1"/>
      <c r="H325" s="25"/>
    </row>
    <row r="326" spans="1:8" ht="12.75" customHeight="1" x14ac:dyDescent="0.25">
      <c r="A326" s="49"/>
      <c r="B326" s="1"/>
      <c r="C326" s="1"/>
      <c r="D326" s="1"/>
      <c r="E326" s="1"/>
      <c r="F326" s="1"/>
      <c r="G326" s="1"/>
      <c r="H326" s="25"/>
    </row>
    <row r="327" spans="1:8" ht="12.75" customHeight="1" x14ac:dyDescent="0.25">
      <c r="A327" s="49"/>
      <c r="B327" s="1"/>
      <c r="C327" s="1"/>
      <c r="D327" s="1"/>
      <c r="E327" s="1"/>
      <c r="F327" s="1"/>
      <c r="G327" s="1"/>
      <c r="H327" s="25"/>
    </row>
    <row r="328" spans="1:8" ht="12.75" customHeight="1" x14ac:dyDescent="0.25">
      <c r="A328" s="49"/>
      <c r="B328" s="1"/>
      <c r="C328" s="1"/>
      <c r="D328" s="1"/>
      <c r="E328" s="1"/>
      <c r="F328" s="1"/>
      <c r="G328" s="1"/>
      <c r="H328" s="25"/>
    </row>
    <row r="329" spans="1:8" ht="12.75" customHeight="1" x14ac:dyDescent="0.25">
      <c r="A329" s="49"/>
      <c r="B329" s="1"/>
      <c r="C329" s="1"/>
      <c r="D329" s="1"/>
      <c r="E329" s="1"/>
      <c r="F329" s="1"/>
      <c r="G329" s="1"/>
      <c r="H329" s="25"/>
    </row>
    <row r="330" spans="1:8" ht="12.75" customHeight="1" x14ac:dyDescent="0.25">
      <c r="A330" s="49"/>
      <c r="B330" s="1"/>
      <c r="C330" s="1"/>
      <c r="D330" s="1"/>
      <c r="E330" s="1"/>
      <c r="F330" s="1"/>
      <c r="G330" s="1"/>
      <c r="H330" s="25"/>
    </row>
    <row r="331" spans="1:8" ht="12.75" customHeight="1" x14ac:dyDescent="0.25">
      <c r="A331" s="49"/>
      <c r="B331" s="1"/>
      <c r="C331" s="1"/>
      <c r="D331" s="1"/>
      <c r="E331" s="1"/>
      <c r="F331" s="1"/>
      <c r="G331" s="1"/>
      <c r="H331" s="25"/>
    </row>
    <row r="332" spans="1:8" ht="12.75" customHeight="1" x14ac:dyDescent="0.25">
      <c r="A332" s="49"/>
      <c r="B332" s="1"/>
      <c r="C332" s="1"/>
      <c r="D332" s="1"/>
      <c r="E332" s="1"/>
      <c r="F332" s="1"/>
      <c r="G332" s="1"/>
      <c r="H332" s="25"/>
    </row>
    <row r="333" spans="1:8" ht="12.75" customHeight="1" x14ac:dyDescent="0.25">
      <c r="A333" s="49"/>
      <c r="B333" s="1"/>
      <c r="C333" s="1"/>
      <c r="D333" s="1"/>
      <c r="E333" s="1"/>
      <c r="F333" s="1"/>
      <c r="G333" s="1"/>
      <c r="H333" s="25"/>
    </row>
    <row r="334" spans="1:8" ht="12.75" customHeight="1" x14ac:dyDescent="0.25">
      <c r="A334" s="49"/>
      <c r="B334" s="1"/>
      <c r="C334" s="1"/>
      <c r="D334" s="1"/>
      <c r="E334" s="1"/>
      <c r="F334" s="1"/>
      <c r="G334" s="1"/>
      <c r="H334" s="25"/>
    </row>
    <row r="335" spans="1:8" ht="12.75" customHeight="1" x14ac:dyDescent="0.25">
      <c r="A335" s="49"/>
      <c r="B335" s="1"/>
      <c r="C335" s="1"/>
      <c r="D335" s="1"/>
      <c r="E335" s="1"/>
      <c r="F335" s="1"/>
      <c r="G335" s="1"/>
      <c r="H335" s="25"/>
    </row>
    <row r="336" spans="1:8" ht="12.75" customHeight="1" x14ac:dyDescent="0.25">
      <c r="A336" s="49"/>
      <c r="B336" s="1"/>
      <c r="C336" s="1"/>
      <c r="D336" s="1"/>
      <c r="E336" s="1"/>
      <c r="F336" s="1"/>
      <c r="G336" s="1"/>
      <c r="H336" s="25"/>
    </row>
    <row r="337" spans="1:8" ht="12.75" customHeight="1" x14ac:dyDescent="0.25">
      <c r="A337" s="49"/>
      <c r="B337" s="1"/>
      <c r="C337" s="1"/>
      <c r="D337" s="1"/>
      <c r="E337" s="1"/>
      <c r="F337" s="1"/>
      <c r="G337" s="1"/>
      <c r="H337" s="25"/>
    </row>
    <row r="338" spans="1:8" ht="12.75" customHeight="1" x14ac:dyDescent="0.25">
      <c r="A338" s="49"/>
      <c r="B338" s="1"/>
      <c r="C338" s="1"/>
      <c r="D338" s="1"/>
      <c r="E338" s="1"/>
      <c r="F338" s="1"/>
      <c r="G338" s="1"/>
      <c r="H338" s="25"/>
    </row>
    <row r="339" spans="1:8" ht="12.75" customHeight="1" x14ac:dyDescent="0.25">
      <c r="A339" s="49"/>
      <c r="B339" s="1"/>
      <c r="C339" s="1"/>
      <c r="D339" s="1"/>
      <c r="E339" s="1"/>
      <c r="F339" s="1"/>
      <c r="G339" s="1"/>
      <c r="H339" s="25"/>
    </row>
    <row r="340" spans="1:8" ht="12.75" customHeight="1" x14ac:dyDescent="0.25">
      <c r="A340" s="49"/>
      <c r="B340" s="1"/>
      <c r="C340" s="1"/>
      <c r="D340" s="1"/>
      <c r="E340" s="1"/>
      <c r="F340" s="1"/>
      <c r="G340" s="1"/>
      <c r="H340" s="25"/>
    </row>
    <row r="341" spans="1:8" ht="12.75" customHeight="1" x14ac:dyDescent="0.25">
      <c r="A341" s="49"/>
      <c r="B341" s="1"/>
      <c r="C341" s="1"/>
      <c r="D341" s="1"/>
      <c r="E341" s="1"/>
      <c r="F341" s="1"/>
      <c r="G341" s="1"/>
      <c r="H341" s="25"/>
    </row>
    <row r="342" spans="1:8" ht="12.75" customHeight="1" x14ac:dyDescent="0.25">
      <c r="A342" s="49"/>
      <c r="B342" s="1"/>
      <c r="C342" s="1"/>
      <c r="D342" s="1"/>
      <c r="E342" s="1"/>
      <c r="F342" s="1"/>
      <c r="G342" s="1"/>
      <c r="H342" s="25"/>
    </row>
    <row r="343" spans="1:8" ht="12.75" customHeight="1" x14ac:dyDescent="0.25">
      <c r="A343" s="49"/>
      <c r="B343" s="1"/>
      <c r="C343" s="1"/>
      <c r="D343" s="1"/>
      <c r="E343" s="40"/>
      <c r="F343" s="1"/>
      <c r="G343" s="1"/>
      <c r="H343" s="25"/>
    </row>
    <row r="344" spans="1:8" ht="12.75" customHeight="1" x14ac:dyDescent="0.25">
      <c r="A344" s="49"/>
      <c r="B344" s="1"/>
      <c r="C344" s="1"/>
      <c r="D344" s="1"/>
      <c r="E344" s="18"/>
      <c r="F344" s="1"/>
      <c r="G344" s="1"/>
      <c r="H344" s="25"/>
    </row>
    <row r="345" spans="1:8" ht="12.75" customHeight="1" x14ac:dyDescent="0.25">
      <c r="A345" s="49"/>
      <c r="B345" s="1"/>
      <c r="C345" s="1"/>
      <c r="D345" s="1"/>
      <c r="E345" s="18"/>
      <c r="F345" s="1"/>
      <c r="G345" s="1"/>
      <c r="H345" s="25"/>
    </row>
    <row r="346" spans="1:8" ht="12.75" customHeight="1" x14ac:dyDescent="0.25">
      <c r="A346" s="49"/>
      <c r="B346" s="1"/>
      <c r="C346" s="1"/>
      <c r="D346" s="1"/>
      <c r="E346" s="18"/>
      <c r="F346" s="1"/>
      <c r="G346" s="1"/>
      <c r="H346" s="25"/>
    </row>
    <row r="347" spans="1:8" ht="12.75" customHeight="1" x14ac:dyDescent="0.25">
      <c r="A347" s="49"/>
      <c r="B347" s="1"/>
      <c r="C347" s="1"/>
      <c r="D347" s="1"/>
      <c r="E347" s="18"/>
      <c r="F347" s="1"/>
      <c r="G347" s="1"/>
      <c r="H347" s="25"/>
    </row>
    <row r="348" spans="1:8" ht="12.75" customHeight="1" x14ac:dyDescent="0.25">
      <c r="A348" s="49"/>
      <c r="B348" s="1"/>
      <c r="C348" s="1"/>
      <c r="D348" s="1"/>
      <c r="E348" s="18"/>
      <c r="F348" s="1"/>
      <c r="G348" s="1"/>
      <c r="H348" s="25"/>
    </row>
    <row r="349" spans="1:8" ht="12.75" customHeight="1" x14ac:dyDescent="0.25">
      <c r="A349" s="49"/>
      <c r="B349" s="1"/>
      <c r="C349" s="1"/>
      <c r="D349" s="1"/>
      <c r="E349" s="18"/>
      <c r="F349" s="1"/>
      <c r="G349" s="1"/>
      <c r="H349" s="25"/>
    </row>
    <row r="350" spans="1:8" ht="12.75" customHeight="1" x14ac:dyDescent="0.25">
      <c r="A350" s="49"/>
      <c r="B350" s="1"/>
      <c r="C350" s="1"/>
      <c r="D350" s="1"/>
      <c r="E350" s="18"/>
      <c r="F350" s="1"/>
      <c r="G350" s="1"/>
      <c r="H350" s="25"/>
    </row>
    <row r="351" spans="1:8" ht="12.75" customHeight="1" x14ac:dyDescent="0.25">
      <c r="A351" s="49"/>
      <c r="B351" s="1"/>
      <c r="C351" s="1"/>
      <c r="D351" s="1"/>
      <c r="E351" s="18"/>
      <c r="F351" s="1"/>
      <c r="G351" s="1"/>
      <c r="H351" s="25"/>
    </row>
    <row r="352" spans="1:8" ht="12.75" customHeight="1" x14ac:dyDescent="0.25">
      <c r="A352" s="49"/>
      <c r="B352" s="1"/>
      <c r="C352" s="1"/>
      <c r="D352" s="1"/>
      <c r="E352" s="18"/>
      <c r="F352" s="1"/>
      <c r="G352" s="1"/>
      <c r="H352" s="25"/>
    </row>
    <row r="353" spans="1:8" ht="12.75" customHeight="1" x14ac:dyDescent="0.25">
      <c r="A353" s="49"/>
      <c r="B353" s="1"/>
      <c r="C353" s="1"/>
      <c r="D353" s="1"/>
      <c r="E353" s="18"/>
      <c r="F353" s="1"/>
      <c r="G353" s="1"/>
      <c r="H353" s="25"/>
    </row>
    <row r="354" spans="1:8" ht="12.75" customHeight="1" x14ac:dyDescent="0.25">
      <c r="A354" s="49"/>
      <c r="B354" s="1"/>
      <c r="C354" s="1"/>
      <c r="D354" s="1"/>
      <c r="E354" s="18"/>
      <c r="F354" s="1"/>
      <c r="G354" s="1"/>
      <c r="H354" s="25"/>
    </row>
    <row r="355" spans="1:8" ht="12.75" customHeight="1" x14ac:dyDescent="0.25">
      <c r="A355" s="49"/>
      <c r="B355" s="1"/>
      <c r="C355" s="1"/>
      <c r="D355" s="1"/>
      <c r="E355" s="18"/>
      <c r="F355" s="1"/>
      <c r="G355" s="1"/>
      <c r="H355" s="25"/>
    </row>
    <row r="356" spans="1:8" ht="12.75" customHeight="1" x14ac:dyDescent="0.25">
      <c r="A356" s="49"/>
      <c r="B356" s="1"/>
      <c r="C356" s="1"/>
      <c r="D356" s="1"/>
      <c r="E356" s="18"/>
      <c r="F356" s="1"/>
      <c r="G356" s="1"/>
      <c r="H356" s="25"/>
    </row>
    <row r="357" spans="1:8" ht="12.75" customHeight="1" x14ac:dyDescent="0.25">
      <c r="A357" s="49"/>
      <c r="B357" s="1"/>
      <c r="C357" s="1"/>
      <c r="D357" s="1"/>
      <c r="E357" s="18"/>
      <c r="F357" s="1"/>
      <c r="G357" s="1"/>
      <c r="H357" s="25"/>
    </row>
    <row r="358" spans="1:8" ht="12.75" customHeight="1" x14ac:dyDescent="0.25">
      <c r="A358" s="49"/>
      <c r="B358" s="1"/>
      <c r="C358" s="1"/>
      <c r="D358" s="1"/>
      <c r="E358" s="18"/>
      <c r="F358" s="1"/>
      <c r="G358" s="1"/>
      <c r="H358" s="25"/>
    </row>
    <row r="359" spans="1:8" ht="12.75" customHeight="1" x14ac:dyDescent="0.25">
      <c r="A359" s="49"/>
      <c r="B359" s="1"/>
      <c r="C359" s="1"/>
      <c r="D359" s="1"/>
      <c r="E359" s="18"/>
      <c r="F359" s="1"/>
      <c r="G359" s="1"/>
      <c r="H359" s="25"/>
    </row>
    <row r="360" spans="1:8" ht="12.75" customHeight="1" x14ac:dyDescent="0.25">
      <c r="A360" s="49"/>
      <c r="B360" s="1"/>
      <c r="C360" s="1"/>
      <c r="D360" s="1"/>
      <c r="E360" s="18"/>
      <c r="F360" s="1"/>
      <c r="G360" s="1"/>
      <c r="H360" s="25"/>
    </row>
    <row r="361" spans="1:8" ht="12.75" customHeight="1" x14ac:dyDescent="0.25">
      <c r="A361" s="49"/>
      <c r="B361" s="1"/>
      <c r="C361" s="1"/>
      <c r="D361" s="1"/>
      <c r="E361" s="18"/>
      <c r="F361" s="1"/>
      <c r="G361" s="1"/>
      <c r="H361" s="25"/>
    </row>
    <row r="362" spans="1:8" ht="12.75" customHeight="1" x14ac:dyDescent="0.25">
      <c r="A362" s="49"/>
      <c r="B362" s="1"/>
      <c r="C362" s="1"/>
      <c r="D362" s="1"/>
      <c r="E362" s="18"/>
      <c r="F362" s="1"/>
      <c r="G362" s="1"/>
      <c r="H362" s="25"/>
    </row>
    <row r="363" spans="1:8" ht="12.75" customHeight="1" x14ac:dyDescent="0.25">
      <c r="A363" s="49"/>
      <c r="B363" s="1"/>
      <c r="C363" s="1"/>
      <c r="D363" s="1"/>
      <c r="E363" s="18"/>
      <c r="F363" s="1"/>
      <c r="G363" s="1"/>
      <c r="H363" s="25"/>
    </row>
    <row r="364" spans="1:8" ht="12.75" customHeight="1" x14ac:dyDescent="0.25">
      <c r="A364" s="49"/>
      <c r="B364" s="1"/>
      <c r="C364" s="1"/>
      <c r="D364" s="1"/>
      <c r="E364" s="18"/>
      <c r="F364" s="1"/>
      <c r="G364" s="1"/>
      <c r="H364" s="25"/>
    </row>
    <row r="365" spans="1:8" ht="12.75" customHeight="1" x14ac:dyDescent="0.25">
      <c r="A365" s="49"/>
      <c r="B365" s="1"/>
      <c r="C365" s="1"/>
      <c r="D365" s="1"/>
      <c r="E365" s="18"/>
      <c r="F365" s="1"/>
      <c r="G365" s="1"/>
      <c r="H365" s="25"/>
    </row>
    <row r="366" spans="1:8" ht="12.75" customHeight="1" x14ac:dyDescent="0.25">
      <c r="A366" s="49"/>
      <c r="B366" s="1"/>
      <c r="C366" s="1"/>
      <c r="D366" s="1"/>
      <c r="E366" s="18"/>
      <c r="F366" s="1"/>
      <c r="G366" s="1"/>
      <c r="H366" s="25"/>
    </row>
    <row r="367" spans="1:8" ht="12.75" customHeight="1" x14ac:dyDescent="0.25">
      <c r="A367" s="49"/>
      <c r="B367" s="1"/>
      <c r="C367" s="1"/>
      <c r="D367" s="1"/>
      <c r="E367" s="18"/>
      <c r="F367" s="1"/>
      <c r="G367" s="1"/>
      <c r="H367" s="25"/>
    </row>
    <row r="368" spans="1:8" ht="12.75" customHeight="1" x14ac:dyDescent="0.25">
      <c r="A368" s="49"/>
      <c r="B368" s="1"/>
      <c r="C368" s="1"/>
      <c r="D368" s="1"/>
      <c r="E368" s="18"/>
      <c r="F368" s="1"/>
      <c r="G368" s="1"/>
      <c r="H368" s="25"/>
    </row>
    <row r="369" spans="1:8" ht="12.75" customHeight="1" x14ac:dyDescent="0.25">
      <c r="A369" s="49"/>
      <c r="B369" s="1"/>
      <c r="C369" s="1"/>
      <c r="D369" s="1"/>
      <c r="E369" s="18"/>
      <c r="F369" s="1"/>
      <c r="G369" s="1"/>
      <c r="H369" s="25"/>
    </row>
    <row r="370" spans="1:8" ht="12.75" customHeight="1" x14ac:dyDescent="0.25">
      <c r="A370" s="49"/>
      <c r="B370" s="1"/>
      <c r="C370" s="1"/>
      <c r="D370" s="1"/>
      <c r="E370" s="18"/>
      <c r="F370" s="1"/>
      <c r="G370" s="1"/>
      <c r="H370" s="25"/>
    </row>
    <row r="371" spans="1:8" ht="12.75" customHeight="1" x14ac:dyDescent="0.25">
      <c r="A371" s="49"/>
      <c r="B371" s="1"/>
      <c r="C371" s="1"/>
      <c r="D371" s="1"/>
      <c r="E371" s="18"/>
      <c r="F371" s="1"/>
      <c r="G371" s="1"/>
      <c r="H371" s="25"/>
    </row>
    <row r="372" spans="1:8" ht="12.75" customHeight="1" x14ac:dyDescent="0.25">
      <c r="A372" s="49"/>
      <c r="B372" s="1"/>
      <c r="C372" s="1"/>
      <c r="D372" s="1"/>
      <c r="E372" s="18"/>
      <c r="F372" s="1"/>
      <c r="G372" s="1"/>
      <c r="H372" s="25"/>
    </row>
    <row r="373" spans="1:8" ht="12.75" customHeight="1" x14ac:dyDescent="0.25">
      <c r="A373" s="49"/>
      <c r="B373" s="1"/>
      <c r="C373" s="1"/>
      <c r="D373" s="1"/>
      <c r="E373" s="18"/>
      <c r="F373" s="1"/>
      <c r="G373" s="1"/>
      <c r="H373" s="25"/>
    </row>
    <row r="374" spans="1:8" ht="12.75" customHeight="1" x14ac:dyDescent="0.25">
      <c r="A374" s="49"/>
      <c r="B374" s="1"/>
      <c r="C374" s="1"/>
      <c r="D374" s="1"/>
      <c r="E374" s="18"/>
      <c r="F374" s="1"/>
      <c r="G374" s="1"/>
      <c r="H374" s="25"/>
    </row>
    <row r="375" spans="1:8" ht="12.75" customHeight="1" x14ac:dyDescent="0.25">
      <c r="A375" s="49"/>
      <c r="B375" s="1"/>
      <c r="C375" s="1"/>
      <c r="D375" s="1"/>
      <c r="E375" s="18"/>
      <c r="F375" s="1"/>
      <c r="G375" s="1"/>
      <c r="H375" s="25"/>
    </row>
    <row r="376" spans="1:8" ht="12.75" customHeight="1" x14ac:dyDescent="0.25">
      <c r="A376" s="49"/>
      <c r="B376" s="1"/>
      <c r="C376" s="1"/>
      <c r="D376" s="1"/>
      <c r="E376" s="18"/>
      <c r="F376" s="1"/>
      <c r="G376" s="1"/>
      <c r="H376" s="25"/>
    </row>
    <row r="377" spans="1:8" ht="12.75" customHeight="1" x14ac:dyDescent="0.25">
      <c r="A377" s="49"/>
      <c r="B377" s="1"/>
      <c r="C377" s="1"/>
      <c r="D377" s="1"/>
      <c r="E377" s="18"/>
      <c r="F377" s="1"/>
      <c r="G377" s="1"/>
      <c r="H377" s="25"/>
    </row>
    <row r="378" spans="1:8" ht="12.75" customHeight="1" x14ac:dyDescent="0.25">
      <c r="A378" s="49"/>
      <c r="B378" s="1"/>
      <c r="C378" s="1"/>
      <c r="D378" s="1"/>
      <c r="E378" s="18"/>
      <c r="F378" s="1"/>
      <c r="G378" s="1"/>
      <c r="H378" s="25"/>
    </row>
    <row r="379" spans="1:8" ht="12.75" customHeight="1" x14ac:dyDescent="0.25">
      <c r="A379" s="49"/>
      <c r="B379" s="1"/>
      <c r="C379" s="1"/>
      <c r="D379" s="1"/>
      <c r="E379" s="18"/>
      <c r="F379" s="1"/>
      <c r="G379" s="1"/>
      <c r="H379" s="25"/>
    </row>
    <row r="380" spans="1:8" ht="12.75" customHeight="1" x14ac:dyDescent="0.25">
      <c r="A380" s="49"/>
      <c r="B380" s="1"/>
      <c r="C380" s="1"/>
      <c r="D380" s="1"/>
      <c r="E380" s="18"/>
      <c r="F380" s="1"/>
      <c r="G380" s="1"/>
      <c r="H380" s="25"/>
    </row>
    <row r="381" spans="1:8" ht="12.75" customHeight="1" x14ac:dyDescent="0.25">
      <c r="A381" s="49"/>
      <c r="B381" s="1"/>
      <c r="C381" s="1"/>
      <c r="D381" s="1"/>
      <c r="E381" s="18"/>
      <c r="F381" s="1"/>
      <c r="G381" s="1"/>
      <c r="H381" s="25"/>
    </row>
    <row r="382" spans="1:8" ht="12.75" customHeight="1" x14ac:dyDescent="0.25">
      <c r="A382" s="49"/>
      <c r="B382" s="1"/>
      <c r="C382" s="1"/>
      <c r="D382" s="1"/>
      <c r="E382" s="18"/>
      <c r="F382" s="1"/>
      <c r="G382" s="1"/>
      <c r="H382" s="25"/>
    </row>
    <row r="383" spans="1:8" ht="12.75" customHeight="1" x14ac:dyDescent="0.25">
      <c r="A383" s="49"/>
      <c r="B383" s="1"/>
      <c r="C383" s="1"/>
      <c r="D383" s="1"/>
      <c r="E383" s="18"/>
      <c r="F383" s="1"/>
      <c r="G383" s="1"/>
      <c r="H383" s="25"/>
    </row>
    <row r="384" spans="1:8" ht="12.75" customHeight="1" x14ac:dyDescent="0.25">
      <c r="A384" s="49"/>
      <c r="B384" s="1"/>
      <c r="C384" s="1"/>
      <c r="D384" s="1"/>
      <c r="E384" s="18"/>
      <c r="F384" s="1"/>
      <c r="G384" s="1"/>
      <c r="H384" s="25"/>
    </row>
    <row r="385" spans="1:8" ht="12.75" customHeight="1" x14ac:dyDescent="0.25">
      <c r="A385" s="49"/>
      <c r="B385" s="1"/>
      <c r="C385" s="1"/>
      <c r="D385" s="1"/>
      <c r="E385" s="18"/>
      <c r="F385" s="1"/>
      <c r="G385" s="1"/>
      <c r="H385" s="25"/>
    </row>
    <row r="386" spans="1:8" ht="12.75" customHeight="1" x14ac:dyDescent="0.25">
      <c r="A386" s="49"/>
      <c r="B386" s="1"/>
      <c r="C386" s="1"/>
      <c r="D386" s="1"/>
      <c r="E386" s="18"/>
      <c r="F386" s="1"/>
      <c r="G386" s="1"/>
      <c r="H386" s="25"/>
    </row>
    <row r="387" spans="1:8" ht="12.75" customHeight="1" x14ac:dyDescent="0.25">
      <c r="A387" s="49"/>
      <c r="B387" s="1"/>
      <c r="C387" s="1"/>
      <c r="D387" s="1"/>
      <c r="E387" s="18"/>
      <c r="F387" s="1"/>
      <c r="G387" s="1"/>
      <c r="H387" s="25"/>
    </row>
    <row r="388" spans="1:8" ht="12.75" customHeight="1" x14ac:dyDescent="0.25">
      <c r="A388" s="49"/>
      <c r="B388" s="1"/>
      <c r="C388" s="1"/>
      <c r="D388" s="1"/>
      <c r="E388" s="18"/>
      <c r="F388" s="1"/>
      <c r="G388" s="1"/>
      <c r="H388" s="25"/>
    </row>
    <row r="389" spans="1:8" ht="12.75" customHeight="1" x14ac:dyDescent="0.25">
      <c r="A389" s="49"/>
      <c r="B389" s="1"/>
      <c r="C389" s="1"/>
      <c r="D389" s="1"/>
      <c r="E389" s="18"/>
      <c r="F389" s="1"/>
      <c r="G389" s="1"/>
      <c r="H389" s="25"/>
    </row>
    <row r="390" spans="1:8" ht="12.75" customHeight="1" x14ac:dyDescent="0.25">
      <c r="A390" s="49"/>
      <c r="B390" s="1"/>
      <c r="C390" s="1"/>
      <c r="D390" s="1"/>
      <c r="E390" s="18"/>
      <c r="F390" s="1"/>
      <c r="G390" s="1"/>
      <c r="H390" s="25"/>
    </row>
    <row r="391" spans="1:8" ht="12.75" customHeight="1" x14ac:dyDescent="0.25">
      <c r="A391" s="49"/>
      <c r="B391" s="1"/>
      <c r="C391" s="1"/>
      <c r="D391" s="1"/>
      <c r="E391" s="18"/>
      <c r="F391" s="1"/>
      <c r="G391" s="1"/>
      <c r="H391" s="25"/>
    </row>
    <row r="392" spans="1:8" ht="12.75" customHeight="1" x14ac:dyDescent="0.25">
      <c r="A392" s="49"/>
      <c r="B392" s="1"/>
      <c r="C392" s="1"/>
      <c r="D392" s="1"/>
      <c r="E392" s="18"/>
      <c r="F392" s="1"/>
      <c r="G392" s="1"/>
      <c r="H392" s="25"/>
    </row>
    <row r="393" spans="1:8" ht="12.75" customHeight="1" x14ac:dyDescent="0.25">
      <c r="A393" s="49"/>
      <c r="B393" s="1"/>
      <c r="C393" s="1"/>
      <c r="D393" s="1"/>
      <c r="E393" s="18"/>
      <c r="F393" s="1"/>
      <c r="G393" s="1"/>
      <c r="H393" s="25"/>
    </row>
    <row r="394" spans="1:8" ht="12.75" customHeight="1" x14ac:dyDescent="0.25">
      <c r="A394" s="49"/>
      <c r="B394" s="1"/>
      <c r="C394" s="1"/>
      <c r="D394" s="1"/>
      <c r="E394" s="18"/>
      <c r="F394" s="1"/>
      <c r="G394" s="1"/>
      <c r="H394" s="25"/>
    </row>
    <row r="395" spans="1:8" ht="12.75" customHeight="1" x14ac:dyDescent="0.25">
      <c r="A395" s="49"/>
      <c r="B395" s="1"/>
      <c r="C395" s="1"/>
      <c r="D395" s="1"/>
      <c r="E395" s="18"/>
      <c r="F395" s="1"/>
      <c r="G395" s="1"/>
      <c r="H395" s="25"/>
    </row>
    <row r="396" spans="1:8" ht="12.75" customHeight="1" x14ac:dyDescent="0.25">
      <c r="A396" s="49"/>
      <c r="B396" s="1"/>
      <c r="C396" s="1"/>
      <c r="D396" s="1"/>
      <c r="E396" s="18"/>
      <c r="F396" s="1"/>
      <c r="G396" s="1"/>
      <c r="H396" s="25"/>
    </row>
    <row r="397" spans="1:8" ht="12.75" customHeight="1" x14ac:dyDescent="0.25">
      <c r="A397" s="49"/>
      <c r="B397" s="1"/>
      <c r="C397" s="1"/>
      <c r="D397" s="1"/>
      <c r="E397" s="18"/>
      <c r="F397" s="1"/>
      <c r="G397" s="1"/>
      <c r="H397" s="25"/>
    </row>
    <row r="398" spans="1:8" ht="12.75" customHeight="1" x14ac:dyDescent="0.25">
      <c r="A398" s="49"/>
      <c r="B398" s="1"/>
      <c r="C398" s="1"/>
      <c r="D398" s="1"/>
      <c r="E398" s="18"/>
      <c r="F398" s="1"/>
      <c r="G398" s="1"/>
      <c r="H398" s="25"/>
    </row>
    <row r="399" spans="1:8" ht="12.75" customHeight="1" x14ac:dyDescent="0.25">
      <c r="A399" s="49"/>
      <c r="B399" s="1"/>
      <c r="C399" s="1"/>
      <c r="D399" s="1"/>
      <c r="E399" s="18"/>
      <c r="F399" s="1"/>
      <c r="G399" s="1"/>
      <c r="H399" s="25"/>
    </row>
    <row r="400" spans="1:8" ht="12.75" customHeight="1" x14ac:dyDescent="0.25">
      <c r="A400" s="49"/>
      <c r="B400" s="1"/>
      <c r="C400" s="1"/>
      <c r="D400" s="1"/>
      <c r="E400" s="18"/>
      <c r="F400" s="1"/>
      <c r="G400" s="1"/>
      <c r="H400" s="25"/>
    </row>
    <row r="401" spans="1:8" ht="12.75" customHeight="1" x14ac:dyDescent="0.25">
      <c r="A401" s="49"/>
      <c r="B401" s="1"/>
      <c r="C401" s="1"/>
      <c r="D401" s="1"/>
      <c r="E401" s="18"/>
      <c r="F401" s="1"/>
      <c r="G401" s="1"/>
      <c r="H401" s="25"/>
    </row>
    <row r="402" spans="1:8" ht="12.75" customHeight="1" x14ac:dyDescent="0.25">
      <c r="A402" s="49"/>
      <c r="B402" s="1"/>
      <c r="C402" s="1"/>
      <c r="D402" s="1"/>
      <c r="E402" s="18"/>
      <c r="F402" s="1"/>
      <c r="G402" s="1"/>
      <c r="H402" s="25"/>
    </row>
    <row r="403" spans="1:8" ht="12.75" customHeight="1" x14ac:dyDescent="0.25">
      <c r="A403" s="49"/>
      <c r="B403" s="1"/>
      <c r="C403" s="1"/>
      <c r="D403" s="1"/>
      <c r="E403" s="18"/>
      <c r="F403" s="1"/>
      <c r="G403" s="1"/>
      <c r="H403" s="25"/>
    </row>
    <row r="404" spans="1:8" ht="12.75" customHeight="1" x14ac:dyDescent="0.25">
      <c r="A404" s="49"/>
      <c r="B404" s="1"/>
      <c r="C404" s="1"/>
      <c r="D404" s="1"/>
      <c r="E404" s="18"/>
      <c r="F404" s="1"/>
      <c r="G404" s="1"/>
      <c r="H404" s="25"/>
    </row>
    <row r="405" spans="1:8" ht="12.75" customHeight="1" x14ac:dyDescent="0.25">
      <c r="A405" s="49"/>
      <c r="B405" s="1"/>
      <c r="C405" s="1"/>
      <c r="D405" s="1"/>
      <c r="E405" s="18"/>
      <c r="F405" s="1"/>
      <c r="G405" s="1"/>
      <c r="H405" s="25"/>
    </row>
    <row r="406" spans="1:8" ht="12.75" customHeight="1" x14ac:dyDescent="0.25">
      <c r="A406" s="49"/>
      <c r="B406" s="1"/>
      <c r="C406" s="1"/>
      <c r="D406" s="1"/>
      <c r="E406" s="18"/>
      <c r="F406" s="1"/>
      <c r="G406" s="1"/>
      <c r="H406" s="25"/>
    </row>
    <row r="407" spans="1:8" ht="12.75" customHeight="1" x14ac:dyDescent="0.25">
      <c r="A407" s="49"/>
      <c r="B407" s="1"/>
      <c r="C407" s="1"/>
      <c r="D407" s="1"/>
      <c r="E407" s="18"/>
      <c r="F407" s="1"/>
      <c r="G407" s="1"/>
      <c r="H407" s="25"/>
    </row>
    <row r="408" spans="1:8" ht="12.75" customHeight="1" x14ac:dyDescent="0.25">
      <c r="A408" s="49"/>
      <c r="B408" s="1"/>
      <c r="C408" s="1"/>
      <c r="D408" s="1"/>
      <c r="E408" s="18"/>
      <c r="F408" s="1"/>
      <c r="G408" s="1"/>
      <c r="H408" s="25"/>
    </row>
    <row r="409" spans="1:8" ht="12.75" customHeight="1" x14ac:dyDescent="0.25">
      <c r="A409" s="49"/>
      <c r="B409" s="1"/>
      <c r="C409" s="1"/>
      <c r="D409" s="1"/>
      <c r="E409" s="18"/>
      <c r="F409" s="1"/>
      <c r="G409" s="1"/>
      <c r="H409" s="25"/>
    </row>
    <row r="410" spans="1:8" ht="12.75" customHeight="1" x14ac:dyDescent="0.25">
      <c r="A410" s="49"/>
      <c r="B410" s="1"/>
      <c r="C410" s="1"/>
      <c r="D410" s="1"/>
      <c r="E410" s="18"/>
      <c r="F410" s="1"/>
      <c r="G410" s="1"/>
      <c r="H410" s="25"/>
    </row>
    <row r="411" spans="1:8" ht="12.75" customHeight="1" x14ac:dyDescent="0.25">
      <c r="A411" s="49"/>
      <c r="B411" s="1"/>
      <c r="C411" s="1"/>
      <c r="D411" s="1"/>
      <c r="E411" s="18"/>
      <c r="F411" s="1"/>
      <c r="G411" s="1"/>
      <c r="H411" s="25"/>
    </row>
    <row r="412" spans="1:8" ht="12.75" customHeight="1" x14ac:dyDescent="0.25">
      <c r="A412" s="49"/>
      <c r="B412" s="1"/>
      <c r="C412" s="1"/>
      <c r="D412" s="1"/>
      <c r="E412" s="18"/>
      <c r="F412" s="1"/>
      <c r="G412" s="1"/>
      <c r="H412" s="25"/>
    </row>
    <row r="413" spans="1:8" ht="12.75" customHeight="1" x14ac:dyDescent="0.25">
      <c r="A413" s="49"/>
      <c r="B413" s="1"/>
      <c r="C413" s="1"/>
      <c r="D413" s="1"/>
      <c r="E413" s="18"/>
      <c r="F413" s="1"/>
      <c r="G413" s="1"/>
      <c r="H413" s="25"/>
    </row>
    <row r="414" spans="1:8" ht="12.75" customHeight="1" x14ac:dyDescent="0.25">
      <c r="A414" s="49"/>
      <c r="B414" s="1"/>
      <c r="C414" s="1"/>
      <c r="D414" s="1"/>
      <c r="E414" s="18"/>
      <c r="F414" s="1"/>
      <c r="G414" s="1"/>
      <c r="H414" s="25"/>
    </row>
    <row r="415" spans="1:8" ht="12.75" customHeight="1" x14ac:dyDescent="0.25">
      <c r="A415" s="49"/>
      <c r="B415" s="1"/>
      <c r="C415" s="1"/>
      <c r="D415" s="1"/>
      <c r="E415" s="18"/>
      <c r="F415" s="1"/>
      <c r="G415" s="1"/>
      <c r="H415" s="25"/>
    </row>
    <row r="416" spans="1:8" ht="12.75" customHeight="1" x14ac:dyDescent="0.25">
      <c r="A416" s="49"/>
      <c r="B416" s="1"/>
      <c r="C416" s="1"/>
      <c r="D416" s="1"/>
      <c r="E416" s="18"/>
      <c r="F416" s="1"/>
      <c r="G416" s="1"/>
      <c r="H416" s="25"/>
    </row>
    <row r="417" spans="1:8" ht="12.75" customHeight="1" x14ac:dyDescent="0.25">
      <c r="A417" s="49"/>
      <c r="B417" s="1"/>
      <c r="C417" s="1"/>
      <c r="D417" s="1"/>
      <c r="E417" s="18"/>
      <c r="F417" s="1"/>
      <c r="G417" s="1"/>
      <c r="H417" s="25"/>
    </row>
    <row r="418" spans="1:8" ht="12.75" customHeight="1" x14ac:dyDescent="0.25">
      <c r="A418" s="49"/>
      <c r="B418" s="1"/>
      <c r="C418" s="1"/>
      <c r="D418" s="1"/>
      <c r="E418" s="18"/>
      <c r="F418" s="1"/>
      <c r="G418" s="1"/>
      <c r="H418" s="25"/>
    </row>
    <row r="419" spans="1:8" ht="12.75" customHeight="1" x14ac:dyDescent="0.25">
      <c r="A419" s="49"/>
      <c r="B419" s="1"/>
      <c r="C419" s="1"/>
      <c r="D419" s="1"/>
      <c r="E419" s="18"/>
      <c r="F419" s="1"/>
      <c r="G419" s="1"/>
      <c r="H419" s="25"/>
    </row>
    <row r="420" spans="1:8" ht="12.75" customHeight="1" x14ac:dyDescent="0.25">
      <c r="A420" s="49"/>
      <c r="B420" s="1"/>
      <c r="C420" s="1"/>
      <c r="D420" s="1"/>
      <c r="E420" s="18"/>
      <c r="F420" s="1"/>
      <c r="G420" s="1"/>
      <c r="H420" s="25"/>
    </row>
    <row r="421" spans="1:8" ht="12.75" customHeight="1" x14ac:dyDescent="0.25">
      <c r="A421" s="49"/>
      <c r="B421" s="1"/>
      <c r="C421" s="1"/>
      <c r="D421" s="1"/>
      <c r="E421" s="18"/>
      <c r="F421" s="1"/>
      <c r="G421" s="1"/>
      <c r="H421" s="25"/>
    </row>
    <row r="422" spans="1:8" ht="12.75" customHeight="1" x14ac:dyDescent="0.25">
      <c r="A422" s="49"/>
      <c r="B422" s="1"/>
      <c r="C422" s="1"/>
      <c r="D422" s="1"/>
      <c r="E422" s="18"/>
      <c r="F422" s="1"/>
      <c r="G422" s="1"/>
      <c r="H422" s="25"/>
    </row>
    <row r="423" spans="1:8" ht="12.75" customHeight="1" x14ac:dyDescent="0.25">
      <c r="A423" s="49"/>
      <c r="B423" s="1"/>
      <c r="C423" s="1"/>
      <c r="D423" s="1"/>
      <c r="E423" s="18"/>
      <c r="F423" s="1"/>
      <c r="G423" s="1"/>
      <c r="H423" s="25"/>
    </row>
    <row r="424" spans="1:8" ht="12.75" customHeight="1" x14ac:dyDescent="0.25">
      <c r="A424" s="49"/>
      <c r="B424" s="1"/>
      <c r="C424" s="1"/>
      <c r="D424" s="1"/>
      <c r="E424" s="18"/>
      <c r="F424" s="1"/>
      <c r="G424" s="1"/>
      <c r="H424" s="25"/>
    </row>
    <row r="425" spans="1:8" ht="12.75" customHeight="1" x14ac:dyDescent="0.25">
      <c r="A425" s="49"/>
      <c r="B425" s="1"/>
      <c r="C425" s="1"/>
      <c r="D425" s="1"/>
      <c r="E425" s="18"/>
      <c r="F425" s="1"/>
      <c r="G425" s="1"/>
      <c r="H425" s="25"/>
    </row>
    <row r="426" spans="1:8" ht="12.75" customHeight="1" x14ac:dyDescent="0.25">
      <c r="A426" s="49"/>
      <c r="B426" s="1"/>
      <c r="C426" s="1"/>
      <c r="D426" s="1"/>
      <c r="E426" s="18"/>
      <c r="F426" s="1"/>
      <c r="G426" s="1"/>
      <c r="H426" s="25"/>
    </row>
    <row r="427" spans="1:8" ht="12.75" customHeight="1" x14ac:dyDescent="0.25">
      <c r="A427" s="49"/>
      <c r="B427" s="1"/>
      <c r="C427" s="1"/>
      <c r="D427" s="1"/>
      <c r="E427" s="18"/>
      <c r="F427" s="1"/>
      <c r="G427" s="1"/>
      <c r="H427" s="25"/>
    </row>
    <row r="428" spans="1:8" ht="12.75" customHeight="1" x14ac:dyDescent="0.25">
      <c r="A428" s="49"/>
      <c r="B428" s="1"/>
      <c r="C428" s="1"/>
      <c r="D428" s="1"/>
      <c r="E428" s="18"/>
      <c r="F428" s="1"/>
      <c r="G428" s="1"/>
      <c r="H428" s="25"/>
    </row>
    <row r="429" spans="1:8" ht="12.75" customHeight="1" x14ac:dyDescent="0.25">
      <c r="A429" s="49"/>
      <c r="B429" s="1"/>
      <c r="C429" s="1"/>
      <c r="D429" s="1"/>
      <c r="E429" s="18"/>
      <c r="F429" s="1"/>
      <c r="G429" s="1"/>
      <c r="H429" s="25"/>
    </row>
    <row r="430" spans="1:8" ht="12.75" customHeight="1" x14ac:dyDescent="0.25">
      <c r="A430" s="49"/>
      <c r="B430" s="1"/>
      <c r="C430" s="1"/>
      <c r="D430" s="1"/>
      <c r="E430" s="18"/>
      <c r="F430" s="1"/>
      <c r="G430" s="1"/>
      <c r="H430" s="25"/>
    </row>
    <row r="431" spans="1:8" ht="12.75" customHeight="1" x14ac:dyDescent="0.25">
      <c r="A431" s="49"/>
      <c r="B431" s="1"/>
      <c r="C431" s="1"/>
      <c r="D431" s="1"/>
      <c r="E431" s="18"/>
      <c r="F431" s="1"/>
      <c r="G431" s="1"/>
      <c r="H431" s="25"/>
    </row>
    <row r="432" spans="1:8" ht="12.75" customHeight="1" x14ac:dyDescent="0.25">
      <c r="A432" s="49"/>
      <c r="B432" s="1"/>
      <c r="C432" s="1"/>
      <c r="D432" s="1"/>
      <c r="E432" s="18"/>
      <c r="F432" s="1"/>
      <c r="G432" s="1"/>
      <c r="H432" s="25"/>
    </row>
    <row r="433" spans="1:8" ht="12.75" customHeight="1" x14ac:dyDescent="0.25">
      <c r="A433" s="49"/>
      <c r="B433" s="1"/>
      <c r="C433" s="1"/>
      <c r="D433" s="1"/>
      <c r="E433" s="18"/>
      <c r="F433" s="1"/>
      <c r="G433" s="1"/>
      <c r="H433" s="25"/>
    </row>
    <row r="434" spans="1:8" ht="12.75" customHeight="1" x14ac:dyDescent="0.25">
      <c r="A434" s="49"/>
      <c r="B434" s="1"/>
      <c r="C434" s="1"/>
      <c r="D434" s="1"/>
      <c r="E434" s="18"/>
      <c r="F434" s="1"/>
      <c r="G434" s="1"/>
      <c r="H434" s="25"/>
    </row>
    <row r="435" spans="1:8" ht="12.75" customHeight="1" x14ac:dyDescent="0.25">
      <c r="A435" s="49"/>
      <c r="B435" s="1"/>
      <c r="C435" s="1"/>
      <c r="D435" s="1"/>
      <c r="E435" s="18"/>
      <c r="F435" s="1"/>
      <c r="G435" s="1"/>
      <c r="H435" s="25"/>
    </row>
    <row r="436" spans="1:8" ht="12.75" customHeight="1" x14ac:dyDescent="0.25">
      <c r="A436" s="49"/>
      <c r="B436" s="1"/>
      <c r="C436" s="1"/>
      <c r="D436" s="1"/>
      <c r="E436" s="18"/>
      <c r="F436" s="1"/>
      <c r="G436" s="1"/>
      <c r="H436" s="25"/>
    </row>
    <row r="437" spans="1:8" ht="12.75" customHeight="1" x14ac:dyDescent="0.25">
      <c r="A437" s="49"/>
      <c r="B437" s="1"/>
      <c r="C437" s="1"/>
      <c r="D437" s="1"/>
      <c r="E437" s="18"/>
      <c r="F437" s="1"/>
      <c r="G437" s="1"/>
      <c r="H437" s="25"/>
    </row>
    <row r="438" spans="1:8" ht="12.75" customHeight="1" x14ac:dyDescent="0.25">
      <c r="A438" s="49"/>
      <c r="B438" s="1"/>
      <c r="C438" s="1"/>
      <c r="D438" s="1"/>
      <c r="E438" s="18"/>
      <c r="F438" s="1"/>
      <c r="G438" s="1"/>
      <c r="H438" s="25"/>
    </row>
    <row r="439" spans="1:8" ht="12.75" customHeight="1" x14ac:dyDescent="0.25">
      <c r="A439" s="49"/>
      <c r="B439" s="1"/>
      <c r="C439" s="1"/>
      <c r="D439" s="1"/>
      <c r="E439" s="18"/>
      <c r="F439" s="1"/>
      <c r="G439" s="1"/>
      <c r="H439" s="25"/>
    </row>
    <row r="440" spans="1:8" ht="12.75" customHeight="1" x14ac:dyDescent="0.25">
      <c r="A440" s="49"/>
      <c r="B440" s="1"/>
      <c r="C440" s="1"/>
      <c r="D440" s="1"/>
      <c r="E440" s="18"/>
      <c r="F440" s="1"/>
      <c r="G440" s="1"/>
      <c r="H440" s="25"/>
    </row>
    <row r="441" spans="1:8" ht="12.75" customHeight="1" x14ac:dyDescent="0.25">
      <c r="A441" s="49"/>
      <c r="B441" s="1"/>
      <c r="C441" s="1"/>
      <c r="D441" s="1"/>
      <c r="E441" s="18"/>
      <c r="F441" s="1"/>
      <c r="G441" s="1"/>
      <c r="H441" s="25"/>
    </row>
    <row r="442" spans="1:8" ht="12.75" customHeight="1" x14ac:dyDescent="0.25">
      <c r="A442" s="49"/>
      <c r="B442" s="1"/>
      <c r="C442" s="1"/>
      <c r="D442" s="1"/>
      <c r="E442" s="18"/>
      <c r="F442" s="1"/>
      <c r="G442" s="1"/>
      <c r="H442" s="25"/>
    </row>
    <row r="443" spans="1:8" ht="12.75" customHeight="1" x14ac:dyDescent="0.25">
      <c r="A443" s="49"/>
      <c r="B443" s="1"/>
      <c r="C443" s="1"/>
      <c r="D443" s="1"/>
      <c r="E443" s="18"/>
      <c r="F443" s="1"/>
      <c r="G443" s="1"/>
      <c r="H443" s="25"/>
    </row>
    <row r="444" spans="1:8" ht="12.75" customHeight="1" x14ac:dyDescent="0.25">
      <c r="A444" s="49"/>
      <c r="B444" s="1"/>
      <c r="C444" s="1"/>
      <c r="D444" s="1"/>
      <c r="E444" s="18"/>
      <c r="F444" s="1"/>
      <c r="G444" s="1"/>
      <c r="H444" s="25"/>
    </row>
    <row r="445" spans="1:8" ht="12.75" customHeight="1" x14ac:dyDescent="0.25">
      <c r="A445" s="49"/>
      <c r="B445" s="1"/>
      <c r="C445" s="1"/>
      <c r="D445" s="1"/>
      <c r="E445" s="18"/>
      <c r="F445" s="1"/>
      <c r="G445" s="1"/>
      <c r="H445" s="25"/>
    </row>
    <row r="446" spans="1:8" ht="12.75" customHeight="1" x14ac:dyDescent="0.25">
      <c r="A446" s="49"/>
      <c r="B446" s="1"/>
      <c r="C446" s="1"/>
      <c r="D446" s="1"/>
      <c r="E446" s="18"/>
      <c r="F446" s="1"/>
      <c r="G446" s="1"/>
      <c r="H446" s="25"/>
    </row>
    <row r="447" spans="1:8" ht="12.75" customHeight="1" x14ac:dyDescent="0.25">
      <c r="A447" s="49"/>
      <c r="B447" s="1"/>
      <c r="C447" s="1"/>
      <c r="D447" s="1"/>
      <c r="E447" s="18"/>
      <c r="F447" s="1"/>
      <c r="G447" s="1"/>
      <c r="H447" s="25"/>
    </row>
    <row r="448" spans="1:8" ht="12.75" customHeight="1" x14ac:dyDescent="0.25">
      <c r="A448" s="49"/>
      <c r="B448" s="1"/>
      <c r="C448" s="1"/>
      <c r="D448" s="1"/>
      <c r="E448" s="18"/>
      <c r="F448" s="1"/>
      <c r="G448" s="1"/>
      <c r="H448" s="25"/>
    </row>
    <row r="449" spans="1:8" ht="12.75" customHeight="1" x14ac:dyDescent="0.25">
      <c r="A449" s="49"/>
      <c r="B449" s="1"/>
      <c r="C449" s="1"/>
      <c r="D449" s="1"/>
      <c r="E449" s="18"/>
      <c r="F449" s="1"/>
      <c r="G449" s="1"/>
      <c r="H449" s="25"/>
    </row>
    <row r="450" spans="1:8" ht="12.75" customHeight="1" x14ac:dyDescent="0.25">
      <c r="A450" s="49"/>
      <c r="B450" s="1"/>
      <c r="C450" s="1"/>
      <c r="D450" s="1"/>
      <c r="E450" s="18"/>
      <c r="F450" s="1"/>
      <c r="G450" s="1"/>
      <c r="H450" s="25"/>
    </row>
    <row r="451" spans="1:8" ht="12.75" customHeight="1" x14ac:dyDescent="0.25">
      <c r="A451" s="49"/>
      <c r="B451" s="1"/>
      <c r="C451" s="1"/>
      <c r="D451" s="1"/>
      <c r="E451" s="18"/>
      <c r="F451" s="1"/>
      <c r="G451" s="1"/>
      <c r="H451" s="25"/>
    </row>
    <row r="452" spans="1:8" ht="12.75" customHeight="1" x14ac:dyDescent="0.25">
      <c r="A452" s="49"/>
      <c r="B452" s="1"/>
      <c r="C452" s="1"/>
      <c r="D452" s="1"/>
      <c r="E452" s="18"/>
      <c r="F452" s="1"/>
      <c r="G452" s="1"/>
      <c r="H452" s="25"/>
    </row>
    <row r="453" spans="1:8" ht="12.75" customHeight="1" x14ac:dyDescent="0.25">
      <c r="A453" s="49"/>
      <c r="B453" s="1"/>
      <c r="C453" s="1"/>
      <c r="D453" s="1"/>
      <c r="E453" s="18"/>
      <c r="F453" s="1"/>
      <c r="G453" s="1"/>
      <c r="H453" s="25"/>
    </row>
    <row r="454" spans="1:8" ht="12.75" customHeight="1" x14ac:dyDescent="0.25">
      <c r="A454" s="49"/>
      <c r="B454" s="1"/>
      <c r="C454" s="1"/>
      <c r="D454" s="1"/>
      <c r="E454" s="18"/>
      <c r="F454" s="1"/>
      <c r="G454" s="1"/>
      <c r="H454" s="25"/>
    </row>
    <row r="455" spans="1:8" ht="12.75" customHeight="1" x14ac:dyDescent="0.25">
      <c r="A455" s="49"/>
      <c r="B455" s="1"/>
      <c r="C455" s="1"/>
      <c r="D455" s="1"/>
      <c r="E455" s="18"/>
      <c r="F455" s="1"/>
      <c r="G455" s="1"/>
      <c r="H455" s="25"/>
    </row>
    <row r="456" spans="1:8" ht="12.75" customHeight="1" x14ac:dyDescent="0.25">
      <c r="A456" s="49"/>
      <c r="B456" s="1"/>
      <c r="C456" s="1"/>
      <c r="D456" s="1"/>
      <c r="E456" s="18"/>
      <c r="F456" s="1"/>
      <c r="G456" s="1"/>
      <c r="H456" s="25"/>
    </row>
    <row r="457" spans="1:8" ht="12.75" customHeight="1" x14ac:dyDescent="0.25">
      <c r="A457" s="49"/>
      <c r="B457" s="1"/>
      <c r="C457" s="1"/>
      <c r="D457" s="1"/>
      <c r="E457" s="18"/>
      <c r="F457" s="1"/>
      <c r="G457" s="1"/>
      <c r="H457" s="25"/>
    </row>
    <row r="458" spans="1:8" ht="12.75" customHeight="1" x14ac:dyDescent="0.25">
      <c r="A458" s="49"/>
      <c r="B458" s="1"/>
      <c r="C458" s="1"/>
      <c r="D458" s="1"/>
      <c r="E458" s="18"/>
      <c r="F458" s="1"/>
      <c r="G458" s="1"/>
      <c r="H458" s="25"/>
    </row>
    <row r="459" spans="1:8" ht="12.75" customHeight="1" x14ac:dyDescent="0.25">
      <c r="A459" s="49"/>
      <c r="B459" s="1"/>
      <c r="C459" s="1"/>
      <c r="D459" s="1"/>
      <c r="E459" s="18"/>
      <c r="F459" s="1"/>
      <c r="G459" s="1"/>
      <c r="H459" s="25"/>
    </row>
    <row r="460" spans="1:8" ht="12.75" customHeight="1" x14ac:dyDescent="0.25">
      <c r="A460" s="49"/>
      <c r="B460" s="1"/>
      <c r="C460" s="1"/>
      <c r="D460" s="1"/>
      <c r="E460" s="18"/>
      <c r="F460" s="1"/>
      <c r="G460" s="1"/>
      <c r="H460" s="25"/>
    </row>
    <row r="461" spans="1:8" ht="12.75" customHeight="1" x14ac:dyDescent="0.25">
      <c r="A461" s="49"/>
      <c r="B461" s="1"/>
      <c r="C461" s="1"/>
      <c r="D461" s="1"/>
      <c r="E461" s="18"/>
      <c r="F461" s="1"/>
      <c r="G461" s="1"/>
      <c r="H461" s="25"/>
    </row>
    <row r="462" spans="1:8" ht="12.75" customHeight="1" x14ac:dyDescent="0.25">
      <c r="A462" s="49"/>
      <c r="B462" s="1"/>
      <c r="C462" s="1"/>
      <c r="D462" s="1"/>
      <c r="E462" s="18"/>
      <c r="F462" s="1"/>
      <c r="G462" s="1"/>
      <c r="H462" s="25"/>
    </row>
    <row r="463" spans="1:8" ht="12.75" customHeight="1" x14ac:dyDescent="0.25">
      <c r="A463" s="49"/>
      <c r="B463" s="1"/>
      <c r="C463" s="1"/>
      <c r="D463" s="1"/>
      <c r="E463" s="18"/>
      <c r="F463" s="1"/>
      <c r="G463" s="1"/>
      <c r="H463" s="25"/>
    </row>
    <row r="464" spans="1:8" ht="12.75" customHeight="1" x14ac:dyDescent="0.25">
      <c r="A464" s="49"/>
      <c r="B464" s="1"/>
      <c r="C464" s="1"/>
      <c r="D464" s="1"/>
      <c r="E464" s="18"/>
      <c r="F464" s="1"/>
      <c r="G464" s="1"/>
      <c r="H464" s="25"/>
    </row>
    <row r="465" spans="1:8" ht="12.75" customHeight="1" x14ac:dyDescent="0.25">
      <c r="A465" s="49"/>
      <c r="B465" s="1"/>
      <c r="C465" s="1"/>
      <c r="D465" s="1"/>
      <c r="E465" s="18"/>
      <c r="F465" s="1"/>
      <c r="G465" s="1"/>
      <c r="H465" s="25"/>
    </row>
    <row r="466" spans="1:8" ht="12.75" customHeight="1" x14ac:dyDescent="0.25">
      <c r="A466" s="49"/>
      <c r="B466" s="1"/>
      <c r="C466" s="1"/>
      <c r="D466" s="1"/>
      <c r="E466" s="18"/>
      <c r="F466" s="1"/>
      <c r="G466" s="1"/>
      <c r="H466" s="25"/>
    </row>
    <row r="467" spans="1:8" ht="12.75" customHeight="1" x14ac:dyDescent="0.25">
      <c r="A467" s="49"/>
      <c r="B467" s="1"/>
      <c r="C467" s="1"/>
      <c r="D467" s="1"/>
      <c r="E467" s="18"/>
      <c r="F467" s="1"/>
      <c r="G467" s="1"/>
      <c r="H467" s="25"/>
    </row>
    <row r="468" spans="1:8" ht="12.75" customHeight="1" x14ac:dyDescent="0.25">
      <c r="A468" s="49"/>
      <c r="B468" s="1"/>
      <c r="C468" s="1"/>
      <c r="D468" s="1"/>
      <c r="E468" s="18"/>
      <c r="F468" s="1"/>
      <c r="G468" s="1"/>
      <c r="H468" s="25"/>
    </row>
    <row r="469" spans="1:8" ht="12.75" customHeight="1" x14ac:dyDescent="0.25">
      <c r="A469" s="49"/>
      <c r="B469" s="1"/>
      <c r="C469" s="1"/>
      <c r="D469" s="1"/>
      <c r="E469" s="18"/>
      <c r="F469" s="1"/>
      <c r="G469" s="1"/>
      <c r="H469" s="25"/>
    </row>
    <row r="470" spans="1:8" ht="12.75" customHeight="1" x14ac:dyDescent="0.25">
      <c r="A470" s="49"/>
      <c r="B470" s="1"/>
      <c r="C470" s="1"/>
      <c r="D470" s="1"/>
      <c r="E470" s="18"/>
      <c r="F470" s="1"/>
      <c r="G470" s="1"/>
      <c r="H470" s="25"/>
    </row>
    <row r="471" spans="1:8" ht="12.75" customHeight="1" x14ac:dyDescent="0.25">
      <c r="A471" s="49"/>
      <c r="B471" s="1"/>
      <c r="C471" s="1"/>
      <c r="D471" s="1"/>
      <c r="E471" s="18"/>
      <c r="F471" s="1"/>
      <c r="G471" s="1"/>
      <c r="H471" s="25"/>
    </row>
    <row r="472" spans="1:8" ht="12.75" customHeight="1" x14ac:dyDescent="0.25">
      <c r="A472" s="49"/>
      <c r="B472" s="1"/>
      <c r="C472" s="1"/>
      <c r="D472" s="1"/>
      <c r="E472" s="18"/>
      <c r="F472" s="1"/>
      <c r="G472" s="1"/>
      <c r="H472" s="25"/>
    </row>
    <row r="473" spans="1:8" ht="12.75" customHeight="1" x14ac:dyDescent="0.25">
      <c r="A473" s="49"/>
      <c r="B473" s="1"/>
      <c r="C473" s="1"/>
      <c r="D473" s="1"/>
      <c r="E473" s="18"/>
      <c r="F473" s="1"/>
      <c r="G473" s="1"/>
      <c r="H473" s="25"/>
    </row>
    <row r="474" spans="1:8" ht="12.75" customHeight="1" x14ac:dyDescent="0.25">
      <c r="A474" s="49"/>
      <c r="B474" s="1"/>
      <c r="C474" s="1"/>
      <c r="D474" s="1"/>
      <c r="E474" s="18"/>
      <c r="F474" s="1"/>
      <c r="G474" s="1"/>
      <c r="H474" s="25"/>
    </row>
    <row r="475" spans="1:8" ht="12.75" customHeight="1" x14ac:dyDescent="0.25">
      <c r="A475" s="49"/>
      <c r="B475" s="1"/>
      <c r="C475" s="1"/>
      <c r="D475" s="1"/>
      <c r="E475" s="18"/>
      <c r="F475" s="1"/>
      <c r="G475" s="1"/>
      <c r="H475" s="25"/>
    </row>
    <row r="476" spans="1:8" ht="12.75" customHeight="1" x14ac:dyDescent="0.25">
      <c r="A476" s="49"/>
      <c r="B476" s="1"/>
      <c r="C476" s="1"/>
      <c r="D476" s="1"/>
      <c r="E476" s="18"/>
      <c r="F476" s="1"/>
      <c r="G476" s="1"/>
      <c r="H476" s="25"/>
    </row>
    <row r="477" spans="1:8" ht="12.75" customHeight="1" x14ac:dyDescent="0.25">
      <c r="A477" s="49"/>
      <c r="B477" s="1"/>
      <c r="C477" s="1"/>
      <c r="D477" s="1"/>
      <c r="E477" s="18"/>
      <c r="F477" s="1"/>
      <c r="G477" s="1"/>
      <c r="H477" s="25"/>
    </row>
    <row r="478" spans="1:8" ht="12.75" customHeight="1" x14ac:dyDescent="0.25">
      <c r="A478" s="49"/>
      <c r="B478" s="1"/>
      <c r="C478" s="1"/>
      <c r="D478" s="1"/>
      <c r="E478" s="18"/>
      <c r="F478" s="1"/>
      <c r="G478" s="1"/>
      <c r="H478" s="25"/>
    </row>
    <row r="479" spans="1:8" ht="12.75" customHeight="1" x14ac:dyDescent="0.25">
      <c r="A479" s="49"/>
      <c r="B479" s="1"/>
      <c r="C479" s="1"/>
      <c r="D479" s="1"/>
      <c r="E479" s="18"/>
      <c r="F479" s="1"/>
      <c r="G479" s="1"/>
      <c r="H479" s="25"/>
    </row>
    <row r="480" spans="1:8" ht="12.75" customHeight="1" x14ac:dyDescent="0.25">
      <c r="A480" s="49"/>
      <c r="B480" s="1"/>
      <c r="C480" s="1"/>
      <c r="D480" s="1"/>
      <c r="E480" s="18"/>
      <c r="F480" s="1"/>
      <c r="G480" s="1"/>
      <c r="H480" s="25"/>
    </row>
    <row r="481" spans="1:8" ht="12.75" customHeight="1" x14ac:dyDescent="0.25">
      <c r="A481" s="49"/>
      <c r="B481" s="1"/>
      <c r="C481" s="1"/>
      <c r="D481" s="1"/>
      <c r="E481" s="18"/>
      <c r="F481" s="1"/>
      <c r="G481" s="1"/>
      <c r="H481" s="25"/>
    </row>
    <row r="482" spans="1:8" ht="12.75" customHeight="1" x14ac:dyDescent="0.25">
      <c r="A482" s="49"/>
      <c r="B482" s="1"/>
      <c r="C482" s="1"/>
      <c r="D482" s="1"/>
      <c r="E482" s="18"/>
      <c r="F482" s="1"/>
      <c r="G482" s="1"/>
      <c r="H482" s="25"/>
    </row>
    <row r="483" spans="1:8" ht="12.75" customHeight="1" x14ac:dyDescent="0.25">
      <c r="A483" s="49"/>
      <c r="B483" s="1"/>
      <c r="C483" s="1"/>
      <c r="D483" s="1"/>
      <c r="E483" s="18"/>
      <c r="F483" s="1"/>
      <c r="G483" s="1"/>
      <c r="H483" s="25"/>
    </row>
    <row r="484" spans="1:8" ht="12.75" customHeight="1" x14ac:dyDescent="0.25">
      <c r="A484" s="49"/>
      <c r="B484" s="1"/>
      <c r="C484" s="1"/>
      <c r="D484" s="1"/>
      <c r="E484" s="18"/>
      <c r="F484" s="1"/>
      <c r="G484" s="1"/>
      <c r="H484" s="25"/>
    </row>
    <row r="485" spans="1:8" ht="12.75" customHeight="1" x14ac:dyDescent="0.25">
      <c r="A485" s="49"/>
      <c r="B485" s="1"/>
      <c r="C485" s="1"/>
      <c r="D485" s="1"/>
      <c r="E485" s="18"/>
      <c r="F485" s="1"/>
      <c r="G485" s="1"/>
      <c r="H485" s="25"/>
    </row>
    <row r="486" spans="1:8" ht="12.75" customHeight="1" x14ac:dyDescent="0.25">
      <c r="A486" s="49"/>
      <c r="B486" s="1"/>
      <c r="C486" s="1"/>
      <c r="D486" s="1"/>
      <c r="E486" s="18"/>
      <c r="F486" s="1"/>
      <c r="G486" s="1"/>
      <c r="H486" s="25"/>
    </row>
    <row r="487" spans="1:8" ht="12.75" customHeight="1" x14ac:dyDescent="0.25">
      <c r="A487" s="49"/>
      <c r="B487" s="1"/>
      <c r="C487" s="1"/>
      <c r="D487" s="1"/>
      <c r="E487" s="18"/>
      <c r="F487" s="1"/>
      <c r="G487" s="1"/>
      <c r="H487" s="25"/>
    </row>
    <row r="488" spans="1:8" ht="12.75" customHeight="1" x14ac:dyDescent="0.25">
      <c r="A488" s="49"/>
      <c r="B488" s="1"/>
      <c r="C488" s="1"/>
      <c r="D488" s="1"/>
      <c r="E488" s="18"/>
      <c r="F488" s="1"/>
      <c r="G488" s="1"/>
      <c r="H488" s="25"/>
    </row>
    <row r="489" spans="1:8" ht="12.75" customHeight="1" x14ac:dyDescent="0.25">
      <c r="A489" s="49"/>
      <c r="B489" s="1"/>
      <c r="C489" s="1"/>
      <c r="D489" s="1"/>
      <c r="E489" s="18"/>
      <c r="F489" s="1"/>
      <c r="G489" s="1"/>
      <c r="H489" s="25"/>
    </row>
    <row r="490" spans="1:8" ht="12.75" customHeight="1" x14ac:dyDescent="0.25">
      <c r="A490" s="49"/>
      <c r="B490" s="1"/>
      <c r="C490" s="1"/>
      <c r="D490" s="1"/>
      <c r="E490" s="18"/>
      <c r="F490" s="1"/>
      <c r="G490" s="1"/>
      <c r="H490" s="25"/>
    </row>
    <row r="491" spans="1:8" ht="12.75" customHeight="1" x14ac:dyDescent="0.25">
      <c r="A491" s="49"/>
      <c r="B491" s="1"/>
      <c r="C491" s="1"/>
      <c r="D491" s="1"/>
      <c r="E491" s="18"/>
      <c r="F491" s="1"/>
      <c r="G491" s="1"/>
      <c r="H491" s="25"/>
    </row>
    <row r="492" spans="1:8" ht="12.75" customHeight="1" x14ac:dyDescent="0.25">
      <c r="A492" s="49"/>
      <c r="B492" s="1"/>
      <c r="C492" s="1"/>
      <c r="D492" s="1"/>
      <c r="E492" s="18"/>
      <c r="F492" s="1"/>
      <c r="G492" s="1"/>
      <c r="H492" s="25"/>
    </row>
    <row r="493" spans="1:8" ht="12.75" customHeight="1" x14ac:dyDescent="0.25">
      <c r="A493" s="49"/>
      <c r="B493" s="1"/>
      <c r="C493" s="1"/>
      <c r="D493" s="1"/>
      <c r="E493" s="18"/>
      <c r="F493" s="1"/>
      <c r="G493" s="1"/>
      <c r="H493" s="25"/>
    </row>
    <row r="494" spans="1:8" ht="12.75" customHeight="1" x14ac:dyDescent="0.25">
      <c r="A494" s="49"/>
      <c r="B494" s="1"/>
      <c r="C494" s="1"/>
      <c r="D494" s="1"/>
      <c r="E494" s="18"/>
      <c r="F494" s="1"/>
      <c r="G494" s="1"/>
      <c r="H494" s="25"/>
    </row>
    <row r="495" spans="1:8" ht="12.75" customHeight="1" x14ac:dyDescent="0.25">
      <c r="A495" s="49"/>
      <c r="B495" s="1"/>
      <c r="C495" s="1"/>
      <c r="D495" s="1"/>
      <c r="E495" s="18"/>
      <c r="F495" s="1"/>
      <c r="G495" s="1"/>
      <c r="H495" s="25"/>
    </row>
    <row r="496" spans="1:8" ht="12.75" customHeight="1" x14ac:dyDescent="0.25">
      <c r="A496" s="49"/>
      <c r="B496" s="1"/>
      <c r="C496" s="1"/>
      <c r="D496" s="1"/>
      <c r="E496" s="18"/>
      <c r="F496" s="1"/>
      <c r="G496" s="1"/>
      <c r="H496" s="25"/>
    </row>
    <row r="497" spans="1:8" ht="12.75" customHeight="1" x14ac:dyDescent="0.25">
      <c r="A497" s="49"/>
      <c r="B497" s="1"/>
      <c r="C497" s="1"/>
      <c r="D497" s="1"/>
      <c r="E497" s="18"/>
      <c r="F497" s="1"/>
      <c r="G497" s="1"/>
      <c r="H497" s="25"/>
    </row>
    <row r="498" spans="1:8" ht="12.75" customHeight="1" x14ac:dyDescent="0.25">
      <c r="A498" s="49"/>
      <c r="B498" s="1"/>
      <c r="C498" s="1"/>
      <c r="D498" s="1"/>
      <c r="E498" s="18"/>
      <c r="F498" s="1"/>
      <c r="G498" s="1"/>
      <c r="H498" s="25"/>
    </row>
    <row r="499" spans="1:8" ht="12.75" customHeight="1" x14ac:dyDescent="0.25">
      <c r="A499" s="49"/>
      <c r="B499" s="1"/>
      <c r="C499" s="1"/>
      <c r="D499" s="1"/>
      <c r="E499" s="18"/>
      <c r="F499" s="1"/>
      <c r="G499" s="1"/>
      <c r="H499" s="25"/>
    </row>
    <row r="500" spans="1:8" ht="12.75" customHeight="1" x14ac:dyDescent="0.25">
      <c r="A500" s="49"/>
      <c r="B500" s="1"/>
      <c r="C500" s="1"/>
      <c r="D500" s="1"/>
      <c r="E500" s="18"/>
      <c r="F500" s="1"/>
      <c r="G500" s="1"/>
      <c r="H500" s="25"/>
    </row>
    <row r="501" spans="1:8" ht="12.75" customHeight="1" x14ac:dyDescent="0.25">
      <c r="A501" s="49"/>
      <c r="B501" s="1"/>
      <c r="C501" s="1"/>
      <c r="D501" s="1"/>
      <c r="E501" s="18"/>
      <c r="F501" s="1"/>
      <c r="G501" s="1"/>
      <c r="H501" s="25"/>
    </row>
    <row r="502" spans="1:8" ht="12.75" customHeight="1" x14ac:dyDescent="0.25">
      <c r="A502" s="49"/>
      <c r="B502" s="1"/>
      <c r="C502" s="1"/>
      <c r="D502" s="1"/>
      <c r="E502" s="18"/>
      <c r="F502" s="1"/>
      <c r="G502" s="1"/>
      <c r="H502" s="25"/>
    </row>
    <row r="503" spans="1:8" ht="12.75" customHeight="1" x14ac:dyDescent="0.25">
      <c r="A503" s="49"/>
      <c r="B503" s="1"/>
      <c r="C503" s="1"/>
      <c r="D503" s="1"/>
      <c r="E503" s="18"/>
      <c r="F503" s="1"/>
      <c r="G503" s="1"/>
      <c r="H503" s="25"/>
    </row>
    <row r="504" spans="1:8" ht="12.75" customHeight="1" x14ac:dyDescent="0.25">
      <c r="A504" s="49"/>
      <c r="B504" s="1"/>
      <c r="C504" s="1"/>
      <c r="D504" s="1"/>
      <c r="E504" s="18"/>
      <c r="F504" s="1"/>
      <c r="G504" s="1"/>
      <c r="H504" s="25"/>
    </row>
    <row r="505" spans="1:8" ht="12.75" customHeight="1" x14ac:dyDescent="0.25">
      <c r="A505" s="49"/>
      <c r="B505" s="1"/>
      <c r="C505" s="1"/>
      <c r="D505" s="1"/>
      <c r="E505" s="18"/>
      <c r="F505" s="1"/>
      <c r="G505" s="1"/>
      <c r="H505" s="25"/>
    </row>
    <row r="506" spans="1:8" ht="12.75" customHeight="1" x14ac:dyDescent="0.25">
      <c r="A506" s="49"/>
      <c r="B506" s="1"/>
      <c r="C506" s="1"/>
      <c r="D506" s="1"/>
      <c r="E506" s="18"/>
      <c r="F506" s="1"/>
      <c r="G506" s="1"/>
      <c r="H506" s="25"/>
    </row>
    <row r="507" spans="1:8" ht="12.75" customHeight="1" x14ac:dyDescent="0.25">
      <c r="A507" s="49"/>
      <c r="B507" s="1"/>
      <c r="C507" s="1"/>
      <c r="D507" s="1"/>
      <c r="E507" s="18"/>
      <c r="F507" s="1"/>
      <c r="G507" s="1"/>
      <c r="H507" s="25"/>
    </row>
    <row r="508" spans="1:8" ht="12.75" customHeight="1" x14ac:dyDescent="0.25">
      <c r="A508" s="49"/>
      <c r="B508" s="1"/>
      <c r="C508" s="1"/>
      <c r="D508" s="1"/>
      <c r="E508" s="18"/>
      <c r="F508" s="1"/>
      <c r="G508" s="1"/>
      <c r="H508" s="25"/>
    </row>
    <row r="509" spans="1:8" ht="12.75" customHeight="1" x14ac:dyDescent="0.25">
      <c r="A509" s="49"/>
      <c r="B509" s="1"/>
      <c r="C509" s="1"/>
      <c r="D509" s="1"/>
      <c r="E509" s="18"/>
      <c r="F509" s="1"/>
      <c r="G509" s="1"/>
      <c r="H509" s="25"/>
    </row>
    <row r="510" spans="1:8" ht="12.75" customHeight="1" x14ac:dyDescent="0.25">
      <c r="A510" s="49"/>
      <c r="B510" s="1"/>
      <c r="C510" s="1"/>
      <c r="D510" s="1"/>
      <c r="E510" s="18"/>
      <c r="F510" s="1"/>
      <c r="G510" s="1"/>
      <c r="H510" s="25"/>
    </row>
    <row r="511" spans="1:8" ht="12.75" customHeight="1" x14ac:dyDescent="0.25">
      <c r="A511" s="49"/>
      <c r="B511" s="1"/>
      <c r="C511" s="1"/>
      <c r="D511" s="1"/>
      <c r="E511" s="18"/>
      <c r="F511" s="1"/>
      <c r="G511" s="1"/>
      <c r="H511" s="25"/>
    </row>
    <row r="512" spans="1:8" ht="12.75" customHeight="1" x14ac:dyDescent="0.25">
      <c r="A512" s="49"/>
      <c r="B512" s="1"/>
      <c r="C512" s="1"/>
      <c r="D512" s="1"/>
      <c r="E512" s="18"/>
      <c r="F512" s="1"/>
      <c r="G512" s="1"/>
      <c r="H512" s="25"/>
    </row>
    <row r="513" spans="1:8" ht="12.75" customHeight="1" x14ac:dyDescent="0.25">
      <c r="A513" s="49"/>
      <c r="B513" s="1"/>
      <c r="C513" s="1"/>
      <c r="D513" s="1"/>
      <c r="E513" s="18"/>
      <c r="F513" s="1"/>
      <c r="G513" s="1"/>
      <c r="H513" s="25"/>
    </row>
    <row r="514" spans="1:8" ht="12.75" customHeight="1" x14ac:dyDescent="0.25">
      <c r="A514" s="49"/>
      <c r="B514" s="1"/>
      <c r="C514" s="1"/>
      <c r="D514" s="1"/>
      <c r="E514" s="18"/>
      <c r="F514" s="1"/>
      <c r="G514" s="1"/>
      <c r="H514" s="25"/>
    </row>
    <row r="515" spans="1:8" ht="12.75" customHeight="1" x14ac:dyDescent="0.25">
      <c r="A515" s="49"/>
      <c r="B515" s="1"/>
      <c r="C515" s="1"/>
      <c r="D515" s="1"/>
      <c r="E515" s="18"/>
      <c r="F515" s="1"/>
      <c r="G515" s="1"/>
      <c r="H515" s="25"/>
    </row>
    <row r="516" spans="1:8" ht="12.75" customHeight="1" x14ac:dyDescent="0.25">
      <c r="A516" s="49"/>
      <c r="B516" s="1"/>
      <c r="C516" s="1"/>
      <c r="D516" s="1"/>
      <c r="E516" s="18"/>
      <c r="F516" s="1"/>
      <c r="G516" s="1"/>
      <c r="H516" s="25"/>
    </row>
    <row r="517" spans="1:8" ht="12.75" customHeight="1" x14ac:dyDescent="0.25">
      <c r="A517" s="49"/>
      <c r="B517" s="1"/>
      <c r="C517" s="1"/>
      <c r="D517" s="1"/>
      <c r="E517" s="18"/>
      <c r="F517" s="1"/>
      <c r="G517" s="1"/>
      <c r="H517" s="25"/>
    </row>
    <row r="518" spans="1:8" ht="12.75" customHeight="1" x14ac:dyDescent="0.25">
      <c r="A518" s="49"/>
      <c r="B518" s="1"/>
      <c r="C518" s="1"/>
      <c r="D518" s="1"/>
      <c r="E518" s="18"/>
      <c r="F518" s="1"/>
      <c r="G518" s="1"/>
      <c r="H518" s="25"/>
    </row>
    <row r="519" spans="1:8" ht="12.75" customHeight="1" x14ac:dyDescent="0.25">
      <c r="A519" s="49"/>
      <c r="B519" s="1"/>
      <c r="C519" s="1"/>
      <c r="D519" s="1"/>
      <c r="E519" s="18"/>
      <c r="F519" s="1"/>
      <c r="G519" s="1"/>
      <c r="H519" s="25"/>
    </row>
    <row r="520" spans="1:8" ht="12.75" customHeight="1" x14ac:dyDescent="0.25">
      <c r="A520" s="49"/>
      <c r="B520" s="1"/>
      <c r="C520" s="1"/>
      <c r="D520" s="1"/>
      <c r="E520" s="18"/>
      <c r="F520" s="1"/>
      <c r="G520" s="1"/>
      <c r="H520" s="25"/>
    </row>
    <row r="521" spans="1:8" ht="12.75" customHeight="1" x14ac:dyDescent="0.25">
      <c r="A521" s="49"/>
      <c r="B521" s="1"/>
      <c r="C521" s="1"/>
      <c r="D521" s="1"/>
      <c r="E521" s="18"/>
      <c r="F521" s="1"/>
      <c r="G521" s="1"/>
      <c r="H521" s="25"/>
    </row>
    <row r="522" spans="1:8" ht="12.75" customHeight="1" x14ac:dyDescent="0.25">
      <c r="A522" s="49"/>
      <c r="B522" s="1"/>
      <c r="C522" s="1"/>
      <c r="D522" s="1"/>
      <c r="E522" s="18"/>
      <c r="F522" s="1"/>
      <c r="G522" s="1"/>
      <c r="H522" s="25"/>
    </row>
    <row r="523" spans="1:8" ht="12.75" customHeight="1" x14ac:dyDescent="0.25">
      <c r="A523" s="49"/>
      <c r="B523" s="1"/>
      <c r="C523" s="1"/>
      <c r="D523" s="1"/>
      <c r="E523" s="18"/>
      <c r="F523" s="1"/>
      <c r="G523" s="1"/>
      <c r="H523" s="25"/>
    </row>
    <row r="524" spans="1:8" ht="12.75" customHeight="1" x14ac:dyDescent="0.25">
      <c r="A524" s="49"/>
      <c r="B524" s="1"/>
      <c r="C524" s="1"/>
      <c r="D524" s="1"/>
      <c r="E524" s="18"/>
      <c r="F524" s="1"/>
      <c r="G524" s="1"/>
      <c r="H524" s="25"/>
    </row>
    <row r="525" spans="1:8" ht="12.75" customHeight="1" x14ac:dyDescent="0.25">
      <c r="A525" s="49"/>
      <c r="B525" s="1"/>
      <c r="C525" s="1"/>
      <c r="D525" s="1"/>
      <c r="E525" s="18"/>
      <c r="F525" s="1"/>
      <c r="G525" s="1"/>
      <c r="H525" s="25"/>
    </row>
    <row r="526" spans="1:8" ht="12.75" customHeight="1" x14ac:dyDescent="0.25">
      <c r="A526" s="49"/>
      <c r="B526" s="1"/>
      <c r="C526" s="1"/>
      <c r="D526" s="1"/>
      <c r="E526" s="18"/>
      <c r="F526" s="1"/>
      <c r="G526" s="1"/>
      <c r="H526" s="25"/>
    </row>
    <row r="527" spans="1:8" ht="12.75" customHeight="1" x14ac:dyDescent="0.25">
      <c r="A527" s="49"/>
      <c r="B527" s="1"/>
      <c r="C527" s="1"/>
      <c r="D527" s="1"/>
      <c r="E527" s="18"/>
      <c r="F527" s="1"/>
      <c r="G527" s="1"/>
      <c r="H527" s="25"/>
    </row>
    <row r="528" spans="1:8" ht="12.75" customHeight="1" x14ac:dyDescent="0.25">
      <c r="A528" s="49"/>
      <c r="B528" s="1"/>
      <c r="C528" s="1"/>
      <c r="D528" s="1"/>
      <c r="E528" s="18"/>
      <c r="F528" s="1"/>
      <c r="G528" s="1"/>
      <c r="H528" s="25"/>
    </row>
    <row r="529" spans="1:8" ht="12.75" customHeight="1" x14ac:dyDescent="0.25">
      <c r="A529" s="49"/>
      <c r="B529" s="1"/>
      <c r="C529" s="1"/>
      <c r="D529" s="1"/>
      <c r="E529" s="18"/>
      <c r="F529" s="1"/>
      <c r="G529" s="1"/>
      <c r="H529" s="25"/>
    </row>
    <row r="530" spans="1:8" ht="12.75" customHeight="1" x14ac:dyDescent="0.25">
      <c r="A530" s="49"/>
      <c r="B530" s="1"/>
      <c r="C530" s="1"/>
      <c r="D530" s="1"/>
      <c r="E530" s="18"/>
      <c r="F530" s="1"/>
      <c r="G530" s="1"/>
      <c r="H530" s="25"/>
    </row>
    <row r="531" spans="1:8" ht="12.75" customHeight="1" x14ac:dyDescent="0.25">
      <c r="A531" s="49"/>
      <c r="B531" s="1"/>
      <c r="C531" s="1"/>
      <c r="D531" s="1"/>
      <c r="E531" s="18"/>
      <c r="F531" s="1"/>
      <c r="G531" s="1"/>
      <c r="H531" s="25"/>
    </row>
    <row r="532" spans="1:8" ht="12.75" customHeight="1" x14ac:dyDescent="0.25">
      <c r="A532" s="49"/>
      <c r="B532" s="1"/>
      <c r="C532" s="1"/>
      <c r="D532" s="1"/>
      <c r="E532" s="18"/>
      <c r="F532" s="1"/>
      <c r="G532" s="1"/>
      <c r="H532" s="25"/>
    </row>
    <row r="533" spans="1:8" ht="12.75" customHeight="1" x14ac:dyDescent="0.25">
      <c r="A533" s="49"/>
      <c r="B533" s="1"/>
      <c r="C533" s="1"/>
      <c r="D533" s="1"/>
      <c r="E533" s="18"/>
      <c r="F533" s="1"/>
      <c r="G533" s="1"/>
      <c r="H533" s="25"/>
    </row>
    <row r="534" spans="1:8" ht="12.75" customHeight="1" x14ac:dyDescent="0.25">
      <c r="A534" s="49"/>
      <c r="B534" s="1"/>
      <c r="C534" s="1"/>
      <c r="D534" s="1"/>
      <c r="E534" s="18"/>
      <c r="F534" s="1"/>
      <c r="G534" s="1"/>
      <c r="H534" s="25"/>
    </row>
    <row r="535" spans="1:8" ht="12.75" customHeight="1" x14ac:dyDescent="0.25">
      <c r="A535" s="49"/>
      <c r="B535" s="1"/>
      <c r="C535" s="1"/>
      <c r="D535" s="1"/>
      <c r="E535" s="18"/>
      <c r="F535" s="1"/>
      <c r="G535" s="1"/>
      <c r="H535" s="25"/>
    </row>
    <row r="536" spans="1:8" ht="12.75" customHeight="1" x14ac:dyDescent="0.25">
      <c r="A536" s="49"/>
      <c r="B536" s="1"/>
      <c r="C536" s="1"/>
      <c r="D536" s="1"/>
      <c r="E536" s="18"/>
      <c r="F536" s="1"/>
      <c r="G536" s="1"/>
      <c r="H536" s="25"/>
    </row>
    <row r="537" spans="1:8" ht="12.75" customHeight="1" x14ac:dyDescent="0.25">
      <c r="A537" s="49"/>
      <c r="B537" s="1"/>
      <c r="C537" s="1"/>
      <c r="D537" s="1"/>
      <c r="E537" s="18"/>
      <c r="F537" s="1"/>
      <c r="G537" s="1"/>
      <c r="H537" s="25"/>
    </row>
    <row r="538" spans="1:8" ht="12.75" customHeight="1" x14ac:dyDescent="0.25">
      <c r="A538" s="49"/>
      <c r="B538" s="1"/>
      <c r="C538" s="1"/>
      <c r="D538" s="1"/>
      <c r="E538" s="18"/>
      <c r="F538" s="1"/>
      <c r="G538" s="1"/>
      <c r="H538" s="25"/>
    </row>
    <row r="539" spans="1:8" ht="12.75" customHeight="1" x14ac:dyDescent="0.25">
      <c r="A539" s="49"/>
      <c r="B539" s="1"/>
      <c r="C539" s="1"/>
      <c r="D539" s="1"/>
      <c r="E539" s="18"/>
      <c r="F539" s="1"/>
      <c r="G539" s="1"/>
      <c r="H539" s="25"/>
    </row>
    <row r="540" spans="1:8" ht="12.75" customHeight="1" x14ac:dyDescent="0.25">
      <c r="A540" s="49"/>
      <c r="B540" s="1"/>
      <c r="C540" s="1"/>
      <c r="D540" s="1"/>
      <c r="E540" s="18"/>
      <c r="F540" s="1"/>
      <c r="G540" s="1"/>
      <c r="H540" s="25"/>
    </row>
    <row r="541" spans="1:8" ht="12.75" customHeight="1" x14ac:dyDescent="0.25">
      <c r="A541" s="49"/>
      <c r="B541" s="1"/>
      <c r="C541" s="1"/>
      <c r="D541" s="1"/>
      <c r="E541" s="18"/>
      <c r="F541" s="1"/>
      <c r="G541" s="1"/>
      <c r="H541" s="25"/>
    </row>
    <row r="542" spans="1:8" ht="12.75" customHeight="1" x14ac:dyDescent="0.25">
      <c r="A542" s="49"/>
      <c r="B542" s="1"/>
      <c r="C542" s="1"/>
      <c r="D542" s="1"/>
      <c r="E542" s="18"/>
      <c r="F542" s="1"/>
      <c r="G542" s="1"/>
      <c r="H542" s="25"/>
    </row>
    <row r="543" spans="1:8" ht="12.75" customHeight="1" x14ac:dyDescent="0.25">
      <c r="A543" s="49"/>
      <c r="B543" s="1"/>
      <c r="C543" s="1"/>
      <c r="D543" s="1"/>
      <c r="E543" s="18"/>
      <c r="F543" s="1"/>
      <c r="G543" s="1"/>
      <c r="H543" s="25"/>
    </row>
    <row r="544" spans="1:8" ht="12.75" customHeight="1" x14ac:dyDescent="0.25">
      <c r="A544" s="49"/>
      <c r="B544" s="1"/>
      <c r="C544" s="1"/>
      <c r="D544" s="1"/>
      <c r="E544" s="18"/>
      <c r="F544" s="1"/>
      <c r="G544" s="1"/>
      <c r="H544" s="25"/>
    </row>
    <row r="545" spans="1:8" ht="12.75" customHeight="1" x14ac:dyDescent="0.25">
      <c r="A545" s="49"/>
      <c r="B545" s="1"/>
      <c r="C545" s="1"/>
      <c r="D545" s="1"/>
      <c r="E545" s="18"/>
      <c r="F545" s="1"/>
      <c r="G545" s="1"/>
      <c r="H545" s="25"/>
    </row>
    <row r="546" spans="1:8" ht="12.75" customHeight="1" x14ac:dyDescent="0.25">
      <c r="A546" s="49"/>
      <c r="B546" s="1"/>
      <c r="C546" s="1"/>
      <c r="D546" s="1"/>
      <c r="E546" s="18"/>
      <c r="F546" s="1"/>
      <c r="G546" s="1"/>
      <c r="H546" s="25"/>
    </row>
    <row r="547" spans="1:8" ht="12.75" customHeight="1" x14ac:dyDescent="0.25">
      <c r="A547" s="49"/>
      <c r="B547" s="1"/>
      <c r="C547" s="1"/>
      <c r="D547" s="1"/>
      <c r="E547" s="18"/>
      <c r="F547" s="1"/>
      <c r="G547" s="1"/>
      <c r="H547" s="25"/>
    </row>
    <row r="548" spans="1:8" ht="12.75" customHeight="1" x14ac:dyDescent="0.25">
      <c r="A548" s="49"/>
      <c r="B548" s="1"/>
      <c r="C548" s="1"/>
      <c r="D548" s="1"/>
      <c r="E548" s="18"/>
      <c r="F548" s="1"/>
      <c r="G548" s="1"/>
      <c r="H548" s="25"/>
    </row>
    <row r="549" spans="1:8" ht="12.75" customHeight="1" x14ac:dyDescent="0.25">
      <c r="A549" s="49"/>
      <c r="B549" s="1"/>
      <c r="C549" s="1"/>
      <c r="D549" s="1"/>
      <c r="E549" s="18"/>
      <c r="F549" s="1"/>
      <c r="G549" s="1"/>
      <c r="H549" s="25"/>
    </row>
    <row r="550" spans="1:8" ht="12.75" customHeight="1" x14ac:dyDescent="0.25">
      <c r="A550" s="49"/>
      <c r="B550" s="1"/>
      <c r="C550" s="1"/>
      <c r="D550" s="1"/>
      <c r="E550" s="18"/>
      <c r="F550" s="1"/>
      <c r="G550" s="1"/>
      <c r="H550" s="25"/>
    </row>
    <row r="551" spans="1:8" ht="12.75" customHeight="1" x14ac:dyDescent="0.25">
      <c r="A551" s="49"/>
      <c r="B551" s="1"/>
      <c r="C551" s="1"/>
      <c r="D551" s="1"/>
      <c r="E551" s="18"/>
      <c r="F551" s="1"/>
      <c r="G551" s="1"/>
      <c r="H551" s="25"/>
    </row>
    <row r="552" spans="1:8" ht="12.75" customHeight="1" x14ac:dyDescent="0.25">
      <c r="A552" s="49"/>
      <c r="B552" s="1"/>
      <c r="C552" s="1"/>
      <c r="D552" s="1"/>
      <c r="E552" s="18"/>
      <c r="F552" s="1"/>
      <c r="G552" s="1"/>
      <c r="H552" s="25"/>
    </row>
    <row r="553" spans="1:8" ht="12.75" customHeight="1" x14ac:dyDescent="0.25">
      <c r="A553" s="49"/>
      <c r="B553" s="1"/>
      <c r="C553" s="1"/>
      <c r="D553" s="1"/>
      <c r="E553" s="18"/>
      <c r="F553" s="1"/>
      <c r="G553" s="1"/>
      <c r="H553" s="25"/>
    </row>
    <row r="554" spans="1:8" ht="12.75" customHeight="1" x14ac:dyDescent="0.25">
      <c r="A554" s="49"/>
      <c r="B554" s="1"/>
      <c r="C554" s="1"/>
      <c r="D554" s="1"/>
      <c r="E554" s="18"/>
      <c r="F554" s="1"/>
      <c r="G554" s="1"/>
      <c r="H554" s="25"/>
    </row>
    <row r="555" spans="1:8" ht="12.75" customHeight="1" x14ac:dyDescent="0.25">
      <c r="A555" s="49"/>
      <c r="B555" s="1"/>
      <c r="C555" s="1"/>
      <c r="D555" s="1"/>
      <c r="E555" s="18"/>
      <c r="F555" s="1"/>
      <c r="G555" s="1"/>
      <c r="H555" s="25"/>
    </row>
    <row r="556" spans="1:8" ht="12.75" customHeight="1" x14ac:dyDescent="0.25">
      <c r="A556" s="49"/>
      <c r="B556" s="1"/>
      <c r="C556" s="1"/>
      <c r="D556" s="1"/>
      <c r="E556" s="18"/>
      <c r="F556" s="1"/>
      <c r="G556" s="1"/>
      <c r="H556" s="25"/>
    </row>
    <row r="557" spans="1:8" ht="12.75" customHeight="1" x14ac:dyDescent="0.25">
      <c r="A557" s="49"/>
      <c r="B557" s="1"/>
      <c r="C557" s="1"/>
      <c r="D557" s="1"/>
      <c r="E557" s="18"/>
      <c r="F557" s="1"/>
      <c r="G557" s="1"/>
      <c r="H557" s="25"/>
    </row>
    <row r="558" spans="1:8" ht="12.75" customHeight="1" x14ac:dyDescent="0.25">
      <c r="A558" s="49"/>
      <c r="B558" s="1"/>
      <c r="C558" s="1"/>
      <c r="D558" s="1"/>
      <c r="E558" s="18"/>
      <c r="F558" s="1"/>
      <c r="G558" s="1"/>
      <c r="H558" s="25"/>
    </row>
    <row r="559" spans="1:8" ht="12.75" customHeight="1" x14ac:dyDescent="0.25">
      <c r="A559" s="49"/>
      <c r="B559" s="1"/>
      <c r="C559" s="1"/>
      <c r="D559" s="1"/>
      <c r="E559" s="18"/>
      <c r="F559" s="1"/>
      <c r="G559" s="1"/>
      <c r="H559" s="25"/>
    </row>
    <row r="560" spans="1:8" ht="12.75" customHeight="1" x14ac:dyDescent="0.25">
      <c r="A560" s="49"/>
      <c r="B560" s="1"/>
      <c r="C560" s="1"/>
      <c r="D560" s="1"/>
      <c r="E560" s="18"/>
      <c r="F560" s="1"/>
      <c r="G560" s="1"/>
      <c r="H560" s="25"/>
    </row>
    <row r="561" spans="1:8" ht="12.75" customHeight="1" x14ac:dyDescent="0.25">
      <c r="A561" s="49"/>
      <c r="B561" s="1"/>
      <c r="C561" s="1"/>
      <c r="D561" s="1"/>
      <c r="E561" s="18"/>
      <c r="F561" s="1"/>
      <c r="G561" s="1"/>
      <c r="H561" s="25"/>
    </row>
    <row r="562" spans="1:8" ht="12.75" customHeight="1" x14ac:dyDescent="0.25">
      <c r="A562" s="49"/>
      <c r="B562" s="1"/>
      <c r="C562" s="1"/>
      <c r="D562" s="1"/>
      <c r="E562" s="18"/>
      <c r="F562" s="1"/>
      <c r="G562" s="1"/>
      <c r="H562" s="25"/>
    </row>
    <row r="563" spans="1:8" ht="12.75" customHeight="1" x14ac:dyDescent="0.25">
      <c r="A563" s="49"/>
      <c r="B563" s="1"/>
      <c r="C563" s="1"/>
      <c r="D563" s="1"/>
      <c r="E563" s="18"/>
      <c r="F563" s="1"/>
      <c r="G563" s="1"/>
      <c r="H563" s="25"/>
    </row>
    <row r="564" spans="1:8" ht="12.75" customHeight="1" x14ac:dyDescent="0.25">
      <c r="A564" s="49"/>
      <c r="B564" s="1"/>
      <c r="C564" s="1"/>
      <c r="D564" s="1"/>
      <c r="E564" s="18"/>
      <c r="F564" s="1"/>
      <c r="G564" s="1"/>
      <c r="H564" s="25"/>
    </row>
    <row r="565" spans="1:8" ht="12.75" customHeight="1" x14ac:dyDescent="0.25">
      <c r="A565" s="49"/>
      <c r="B565" s="1"/>
      <c r="C565" s="1"/>
      <c r="D565" s="1"/>
      <c r="E565" s="18"/>
      <c r="F565" s="1"/>
      <c r="G565" s="1"/>
      <c r="H565" s="25"/>
    </row>
    <row r="566" spans="1:8" ht="12.75" customHeight="1" x14ac:dyDescent="0.25">
      <c r="A566" s="49"/>
      <c r="B566" s="1"/>
      <c r="C566" s="1"/>
      <c r="D566" s="1"/>
      <c r="E566" s="18"/>
      <c r="F566" s="1"/>
      <c r="G566" s="1"/>
      <c r="H566" s="25"/>
    </row>
    <row r="567" spans="1:8" ht="12.75" customHeight="1" x14ac:dyDescent="0.25">
      <c r="A567" s="49"/>
      <c r="B567" s="1"/>
      <c r="C567" s="1"/>
      <c r="D567" s="1"/>
      <c r="E567" s="18"/>
      <c r="F567" s="1"/>
      <c r="G567" s="1"/>
      <c r="H567" s="25"/>
    </row>
    <row r="568" spans="1:8" ht="12.75" customHeight="1" x14ac:dyDescent="0.25">
      <c r="A568" s="49"/>
      <c r="B568" s="1"/>
      <c r="C568" s="1"/>
      <c r="D568" s="1"/>
      <c r="E568" s="18"/>
      <c r="F568" s="1"/>
      <c r="G568" s="1"/>
      <c r="H568" s="25"/>
    </row>
    <row r="569" spans="1:8" ht="12.75" customHeight="1" x14ac:dyDescent="0.25">
      <c r="A569" s="49"/>
      <c r="B569" s="1"/>
      <c r="C569" s="1"/>
      <c r="D569" s="1"/>
      <c r="E569" s="18"/>
      <c r="F569" s="1"/>
      <c r="G569" s="1"/>
      <c r="H569" s="25"/>
    </row>
    <row r="570" spans="1:8" ht="12.75" customHeight="1" x14ac:dyDescent="0.25">
      <c r="A570" s="49"/>
      <c r="B570" s="1"/>
      <c r="C570" s="1"/>
      <c r="D570" s="1"/>
      <c r="E570" s="18"/>
      <c r="F570" s="1"/>
      <c r="G570" s="1"/>
      <c r="H570" s="25"/>
    </row>
    <row r="571" spans="1:8" ht="12.75" customHeight="1" x14ac:dyDescent="0.25">
      <c r="A571" s="49"/>
      <c r="B571" s="1"/>
      <c r="C571" s="1"/>
      <c r="D571" s="1"/>
      <c r="E571" s="18"/>
      <c r="F571" s="1"/>
      <c r="G571" s="1"/>
      <c r="H571" s="25"/>
    </row>
    <row r="572" spans="1:8" ht="12.75" customHeight="1" x14ac:dyDescent="0.25">
      <c r="A572" s="49"/>
      <c r="B572" s="1"/>
      <c r="C572" s="1"/>
      <c r="D572" s="1"/>
      <c r="E572" s="18"/>
      <c r="F572" s="1"/>
      <c r="G572" s="1"/>
      <c r="H572" s="25"/>
    </row>
    <row r="573" spans="1:8" ht="12.75" customHeight="1" x14ac:dyDescent="0.25">
      <c r="A573" s="49"/>
      <c r="B573" s="1"/>
      <c r="C573" s="1"/>
      <c r="D573" s="1"/>
      <c r="E573" s="18"/>
      <c r="F573" s="1"/>
      <c r="G573" s="1"/>
      <c r="H573" s="25"/>
    </row>
    <row r="574" spans="1:8" ht="12.75" customHeight="1" x14ac:dyDescent="0.25">
      <c r="A574" s="49"/>
      <c r="B574" s="1"/>
      <c r="C574" s="1"/>
      <c r="D574" s="1"/>
      <c r="E574" s="18"/>
      <c r="F574" s="1"/>
      <c r="G574" s="1"/>
      <c r="H574" s="25"/>
    </row>
    <row r="575" spans="1:8" ht="12.75" customHeight="1" x14ac:dyDescent="0.25">
      <c r="A575" s="49"/>
      <c r="B575" s="1"/>
      <c r="C575" s="1"/>
      <c r="D575" s="1"/>
      <c r="E575" s="18"/>
      <c r="F575" s="1"/>
      <c r="G575" s="1"/>
      <c r="H575" s="25"/>
    </row>
    <row r="576" spans="1:8" ht="12.75" customHeight="1" x14ac:dyDescent="0.25">
      <c r="A576" s="49"/>
      <c r="B576" s="1"/>
      <c r="C576" s="1"/>
      <c r="D576" s="1"/>
      <c r="E576" s="18"/>
      <c r="F576" s="1"/>
      <c r="G576" s="1"/>
      <c r="H576" s="25"/>
    </row>
    <row r="577" spans="1:8" ht="12.75" customHeight="1" x14ac:dyDescent="0.25">
      <c r="A577" s="49"/>
      <c r="B577" s="1"/>
      <c r="C577" s="1"/>
      <c r="D577" s="1"/>
      <c r="E577" s="18"/>
      <c r="F577" s="1"/>
      <c r="G577" s="1"/>
      <c r="H577" s="25"/>
    </row>
    <row r="578" spans="1:8" ht="12.75" customHeight="1" x14ac:dyDescent="0.25">
      <c r="A578" s="49"/>
      <c r="B578" s="1"/>
      <c r="C578" s="1"/>
      <c r="D578" s="1"/>
      <c r="E578" s="18"/>
      <c r="F578" s="1"/>
      <c r="G578" s="1"/>
      <c r="H578" s="25"/>
    </row>
    <row r="579" spans="1:8" ht="12.75" customHeight="1" x14ac:dyDescent="0.25">
      <c r="A579" s="49"/>
      <c r="B579" s="1"/>
      <c r="C579" s="1"/>
      <c r="D579" s="1"/>
      <c r="E579" s="18"/>
      <c r="F579" s="1"/>
      <c r="G579" s="1"/>
      <c r="H579" s="25"/>
    </row>
    <row r="580" spans="1:8" ht="12.75" customHeight="1" x14ac:dyDescent="0.25">
      <c r="A580" s="49"/>
      <c r="B580" s="1"/>
      <c r="C580" s="1"/>
      <c r="D580" s="1"/>
      <c r="E580" s="18"/>
      <c r="F580" s="1"/>
      <c r="G580" s="1"/>
      <c r="H580" s="25"/>
    </row>
    <row r="581" spans="1:8" ht="12.75" customHeight="1" x14ac:dyDescent="0.25">
      <c r="A581" s="49"/>
      <c r="B581" s="1"/>
      <c r="C581" s="1"/>
      <c r="D581" s="1"/>
      <c r="E581" s="18"/>
      <c r="F581" s="1"/>
      <c r="G581" s="1"/>
      <c r="H581" s="25"/>
    </row>
    <row r="582" spans="1:8" ht="12.75" customHeight="1" x14ac:dyDescent="0.25">
      <c r="A582" s="49"/>
      <c r="B582" s="1"/>
      <c r="C582" s="1"/>
      <c r="D582" s="1"/>
      <c r="E582" s="18"/>
      <c r="F582" s="1"/>
      <c r="G582" s="1"/>
      <c r="H582" s="25"/>
    </row>
    <row r="583" spans="1:8" ht="12.75" customHeight="1" x14ac:dyDescent="0.25">
      <c r="A583" s="49"/>
      <c r="B583" s="1"/>
      <c r="C583" s="1"/>
      <c r="D583" s="1"/>
      <c r="E583" s="18"/>
      <c r="F583" s="1"/>
      <c r="G583" s="1"/>
      <c r="H583" s="25"/>
    </row>
    <row r="584" spans="1:8" ht="12.75" customHeight="1" x14ac:dyDescent="0.25">
      <c r="A584" s="49"/>
      <c r="B584" s="1"/>
      <c r="C584" s="1"/>
      <c r="D584" s="1"/>
      <c r="E584" s="18"/>
      <c r="F584" s="1"/>
      <c r="G584" s="1"/>
      <c r="H584" s="25"/>
    </row>
    <row r="585" spans="1:8" ht="12.75" customHeight="1" x14ac:dyDescent="0.25">
      <c r="A585" s="49"/>
      <c r="B585" s="1"/>
      <c r="C585" s="1"/>
      <c r="D585" s="1"/>
      <c r="E585" s="18"/>
      <c r="F585" s="1"/>
      <c r="G585" s="1"/>
      <c r="H585" s="25"/>
    </row>
    <row r="586" spans="1:8" ht="12.75" customHeight="1" x14ac:dyDescent="0.25">
      <c r="A586" s="49"/>
      <c r="B586" s="1"/>
      <c r="C586" s="1"/>
      <c r="D586" s="1"/>
      <c r="E586" s="18"/>
      <c r="F586" s="1"/>
      <c r="G586" s="1"/>
      <c r="H586" s="25"/>
    </row>
    <row r="587" spans="1:8" ht="12.75" customHeight="1" x14ac:dyDescent="0.25">
      <c r="A587" s="49"/>
      <c r="B587" s="1"/>
      <c r="C587" s="1"/>
      <c r="D587" s="1"/>
      <c r="E587" s="18"/>
      <c r="F587" s="1"/>
      <c r="G587" s="1"/>
      <c r="H587" s="25"/>
    </row>
    <row r="588" spans="1:8" ht="12.75" customHeight="1" x14ac:dyDescent="0.25">
      <c r="A588" s="49"/>
      <c r="B588" s="1"/>
      <c r="C588" s="1"/>
      <c r="D588" s="1"/>
      <c r="E588" s="18"/>
      <c r="F588" s="1"/>
      <c r="G588" s="1"/>
      <c r="H588" s="25"/>
    </row>
    <row r="589" spans="1:8" ht="12.75" customHeight="1" x14ac:dyDescent="0.25">
      <c r="A589" s="49"/>
      <c r="B589" s="1"/>
      <c r="C589" s="1"/>
      <c r="D589" s="1"/>
      <c r="E589" s="18"/>
      <c r="F589" s="1"/>
      <c r="G589" s="1"/>
      <c r="H589" s="25"/>
    </row>
    <row r="590" spans="1:8" ht="12.75" customHeight="1" x14ac:dyDescent="0.25">
      <c r="A590" s="49"/>
      <c r="B590" s="1"/>
      <c r="C590" s="1"/>
      <c r="D590" s="1"/>
      <c r="E590" s="18"/>
      <c r="F590" s="1"/>
      <c r="G590" s="1"/>
      <c r="H590" s="25"/>
    </row>
    <row r="591" spans="1:8" ht="12.75" customHeight="1" x14ac:dyDescent="0.25">
      <c r="A591" s="49"/>
      <c r="B591" s="1"/>
      <c r="C591" s="1"/>
      <c r="D591" s="1"/>
      <c r="E591" s="18"/>
      <c r="F591" s="1"/>
      <c r="G591" s="1"/>
      <c r="H591" s="25"/>
    </row>
    <row r="592" spans="1:8" ht="12.75" customHeight="1" x14ac:dyDescent="0.25">
      <c r="A592" s="49"/>
      <c r="B592" s="1"/>
      <c r="C592" s="1"/>
      <c r="D592" s="1"/>
      <c r="E592" s="18"/>
      <c r="F592" s="1"/>
      <c r="G592" s="1"/>
      <c r="H592" s="25"/>
    </row>
    <row r="593" spans="1:8" ht="12.75" customHeight="1" x14ac:dyDescent="0.25">
      <c r="A593" s="49"/>
      <c r="B593" s="1"/>
      <c r="C593" s="1"/>
      <c r="D593" s="1"/>
      <c r="E593" s="18"/>
      <c r="F593" s="1"/>
      <c r="G593" s="1"/>
      <c r="H593" s="25"/>
    </row>
    <row r="594" spans="1:8" ht="12.75" customHeight="1" x14ac:dyDescent="0.25">
      <c r="A594" s="49"/>
      <c r="B594" s="1"/>
      <c r="C594" s="1"/>
      <c r="D594" s="1"/>
      <c r="E594" s="18"/>
      <c r="F594" s="1"/>
      <c r="G594" s="1"/>
      <c r="H594" s="25"/>
    </row>
    <row r="595" spans="1:8" ht="12.75" customHeight="1" x14ac:dyDescent="0.25">
      <c r="A595" s="49"/>
      <c r="B595" s="1"/>
      <c r="C595" s="1"/>
      <c r="D595" s="1"/>
      <c r="E595" s="18"/>
      <c r="F595" s="1"/>
      <c r="G595" s="1"/>
      <c r="H595" s="25"/>
    </row>
    <row r="596" spans="1:8" ht="12.75" customHeight="1" x14ac:dyDescent="0.25">
      <c r="A596" s="49"/>
      <c r="B596" s="1"/>
      <c r="C596" s="1"/>
      <c r="D596" s="1"/>
      <c r="E596" s="18"/>
      <c r="F596" s="1"/>
      <c r="G596" s="1"/>
      <c r="H596" s="25"/>
    </row>
    <row r="597" spans="1:8" ht="12.75" customHeight="1" x14ac:dyDescent="0.25">
      <c r="A597" s="49"/>
      <c r="B597" s="1"/>
      <c r="C597" s="1"/>
      <c r="D597" s="1"/>
      <c r="E597" s="18"/>
      <c r="F597" s="1"/>
      <c r="G597" s="1"/>
      <c r="H597" s="25"/>
    </row>
    <row r="598" spans="1:8" ht="12.75" customHeight="1" x14ac:dyDescent="0.25">
      <c r="A598" s="49"/>
      <c r="B598" s="1"/>
      <c r="C598" s="1"/>
      <c r="D598" s="1"/>
      <c r="E598" s="18"/>
      <c r="F598" s="1"/>
      <c r="G598" s="1"/>
      <c r="H598" s="25"/>
    </row>
    <row r="599" spans="1:8" ht="12.75" customHeight="1" x14ac:dyDescent="0.25">
      <c r="A599" s="49"/>
      <c r="B599" s="1"/>
      <c r="C599" s="1"/>
      <c r="D599" s="1"/>
      <c r="E599" s="18"/>
      <c r="F599" s="1"/>
      <c r="G599" s="1"/>
      <c r="H599" s="25"/>
    </row>
    <row r="600" spans="1:8" ht="12.75" customHeight="1" x14ac:dyDescent="0.25">
      <c r="A600" s="49"/>
      <c r="B600" s="1"/>
      <c r="C600" s="1"/>
      <c r="D600" s="1"/>
      <c r="E600" s="18"/>
      <c r="F600" s="1"/>
      <c r="G600" s="1"/>
      <c r="H600" s="25"/>
    </row>
    <row r="601" spans="1:8" ht="12.75" customHeight="1" x14ac:dyDescent="0.25">
      <c r="A601" s="49"/>
      <c r="B601" s="1"/>
      <c r="C601" s="1"/>
      <c r="D601" s="1"/>
      <c r="E601" s="18"/>
      <c r="F601" s="1"/>
      <c r="G601" s="1"/>
      <c r="H601" s="25"/>
    </row>
    <row r="602" spans="1:8" ht="12.75" customHeight="1" x14ac:dyDescent="0.25">
      <c r="A602" s="49"/>
      <c r="B602" s="1"/>
      <c r="C602" s="1"/>
      <c r="D602" s="1"/>
      <c r="E602" s="18"/>
      <c r="F602" s="1"/>
      <c r="G602" s="1"/>
      <c r="H602" s="25"/>
    </row>
    <row r="603" spans="1:8" ht="12.75" customHeight="1" x14ac:dyDescent="0.25">
      <c r="A603" s="49"/>
      <c r="B603" s="1"/>
      <c r="C603" s="1"/>
      <c r="D603" s="1"/>
      <c r="E603" s="18"/>
      <c r="F603" s="1"/>
      <c r="G603" s="1"/>
      <c r="H603" s="25"/>
    </row>
    <row r="604" spans="1:8" ht="12.75" customHeight="1" x14ac:dyDescent="0.25">
      <c r="A604" s="49"/>
      <c r="B604" s="1"/>
      <c r="C604" s="1"/>
      <c r="D604" s="1"/>
      <c r="E604" s="18"/>
      <c r="F604" s="1"/>
      <c r="G604" s="1"/>
      <c r="H604" s="25"/>
    </row>
    <row r="605" spans="1:8" ht="12.75" customHeight="1" x14ac:dyDescent="0.25">
      <c r="A605" s="49"/>
      <c r="B605" s="1"/>
      <c r="C605" s="1"/>
      <c r="D605" s="1"/>
      <c r="E605" s="18"/>
      <c r="F605" s="1"/>
      <c r="G605" s="1"/>
      <c r="H605" s="25"/>
    </row>
    <row r="606" spans="1:8" ht="12.75" customHeight="1" x14ac:dyDescent="0.25">
      <c r="A606" s="49"/>
      <c r="B606" s="1"/>
      <c r="C606" s="1"/>
      <c r="D606" s="1"/>
      <c r="E606" s="18"/>
      <c r="F606" s="1"/>
      <c r="G606" s="1"/>
      <c r="H606" s="25"/>
    </row>
    <row r="607" spans="1:8" ht="12.75" customHeight="1" x14ac:dyDescent="0.25">
      <c r="A607" s="49"/>
      <c r="B607" s="1"/>
      <c r="C607" s="1"/>
      <c r="D607" s="1"/>
      <c r="E607" s="18"/>
      <c r="F607" s="1"/>
      <c r="G607" s="1"/>
      <c r="H607" s="25"/>
    </row>
    <row r="608" spans="1:8" ht="12.75" customHeight="1" x14ac:dyDescent="0.25">
      <c r="A608" s="49"/>
      <c r="B608" s="1"/>
      <c r="C608" s="1"/>
      <c r="D608" s="1"/>
      <c r="E608" s="18"/>
      <c r="F608" s="1"/>
      <c r="G608" s="1"/>
      <c r="H608" s="25"/>
    </row>
    <row r="609" spans="1:8" ht="12.75" customHeight="1" x14ac:dyDescent="0.25">
      <c r="A609" s="49"/>
      <c r="B609" s="1"/>
      <c r="C609" s="1"/>
      <c r="D609" s="1"/>
      <c r="E609" s="18"/>
      <c r="F609" s="1"/>
      <c r="G609" s="1"/>
      <c r="H609" s="25"/>
    </row>
    <row r="610" spans="1:8" ht="12.75" customHeight="1" x14ac:dyDescent="0.25">
      <c r="A610" s="49"/>
      <c r="B610" s="1"/>
      <c r="C610" s="1"/>
      <c r="D610" s="1"/>
      <c r="E610" s="18"/>
      <c r="F610" s="1"/>
      <c r="G610" s="1"/>
      <c r="H610" s="25"/>
    </row>
    <row r="611" spans="1:8" ht="12.75" customHeight="1" x14ac:dyDescent="0.25">
      <c r="A611" s="49"/>
      <c r="B611" s="1"/>
      <c r="C611" s="1"/>
      <c r="D611" s="1"/>
      <c r="E611" s="18"/>
      <c r="F611" s="1"/>
      <c r="G611" s="1"/>
      <c r="H611" s="25"/>
    </row>
    <row r="612" spans="1:8" ht="12.75" customHeight="1" x14ac:dyDescent="0.25">
      <c r="A612" s="49"/>
      <c r="B612" s="1"/>
      <c r="C612" s="1"/>
      <c r="D612" s="1"/>
      <c r="E612" s="18"/>
      <c r="F612" s="1"/>
      <c r="G612" s="1"/>
      <c r="H612" s="25"/>
    </row>
    <row r="613" spans="1:8" ht="12.75" customHeight="1" x14ac:dyDescent="0.25">
      <c r="A613" s="49"/>
      <c r="B613" s="1"/>
      <c r="C613" s="1"/>
      <c r="D613" s="1"/>
      <c r="E613" s="18"/>
      <c r="F613" s="1"/>
      <c r="G613" s="1"/>
      <c r="H613" s="25"/>
    </row>
    <row r="614" spans="1:8" ht="12.75" customHeight="1" x14ac:dyDescent="0.25">
      <c r="A614" s="49"/>
      <c r="B614" s="1"/>
      <c r="C614" s="1"/>
      <c r="D614" s="1"/>
      <c r="E614" s="18"/>
      <c r="F614" s="1"/>
      <c r="G614" s="1"/>
      <c r="H614" s="25"/>
    </row>
    <row r="615" spans="1:8" ht="12.75" customHeight="1" x14ac:dyDescent="0.25">
      <c r="A615" s="49"/>
      <c r="B615" s="1"/>
      <c r="C615" s="1"/>
      <c r="D615" s="1"/>
      <c r="E615" s="18"/>
      <c r="F615" s="1"/>
      <c r="G615" s="1"/>
      <c r="H615" s="25"/>
    </row>
    <row r="616" spans="1:8" ht="12.75" customHeight="1" x14ac:dyDescent="0.25">
      <c r="A616" s="49"/>
      <c r="B616" s="1"/>
      <c r="C616" s="1"/>
      <c r="D616" s="1"/>
      <c r="E616" s="18"/>
      <c r="F616" s="1"/>
      <c r="G616" s="1"/>
      <c r="H616" s="25"/>
    </row>
    <row r="617" spans="1:8" ht="12.75" customHeight="1" x14ac:dyDescent="0.25">
      <c r="A617" s="49"/>
      <c r="B617" s="1"/>
      <c r="C617" s="1"/>
      <c r="D617" s="1"/>
      <c r="E617" s="18"/>
      <c r="F617" s="1"/>
      <c r="G617" s="1"/>
      <c r="H617" s="25"/>
    </row>
    <row r="618" spans="1:8" ht="12.75" customHeight="1" x14ac:dyDescent="0.25">
      <c r="A618" s="49"/>
      <c r="B618" s="1"/>
      <c r="C618" s="1"/>
      <c r="D618" s="1"/>
      <c r="E618" s="18"/>
      <c r="F618" s="1"/>
      <c r="G618" s="1"/>
      <c r="H618" s="25"/>
    </row>
    <row r="619" spans="1:8" ht="12.75" customHeight="1" x14ac:dyDescent="0.25">
      <c r="A619" s="49"/>
      <c r="B619" s="1"/>
      <c r="C619" s="1"/>
      <c r="D619" s="1"/>
      <c r="E619" s="18"/>
      <c r="F619" s="1"/>
      <c r="G619" s="1"/>
      <c r="H619" s="25"/>
    </row>
    <row r="620" spans="1:8" ht="12.75" customHeight="1" x14ac:dyDescent="0.25">
      <c r="A620" s="49"/>
      <c r="B620" s="1"/>
      <c r="C620" s="1"/>
      <c r="D620" s="1"/>
      <c r="E620" s="18"/>
      <c r="F620" s="1"/>
      <c r="G620" s="1"/>
      <c r="H620" s="25"/>
    </row>
    <row r="621" spans="1:8" ht="12.75" customHeight="1" x14ac:dyDescent="0.25">
      <c r="A621" s="49"/>
      <c r="B621" s="1"/>
      <c r="C621" s="1"/>
      <c r="D621" s="1"/>
      <c r="E621" s="18"/>
      <c r="F621" s="1"/>
      <c r="G621" s="1"/>
      <c r="H621" s="25"/>
    </row>
    <row r="622" spans="1:8" ht="12.75" customHeight="1" x14ac:dyDescent="0.25">
      <c r="A622" s="49"/>
      <c r="B622" s="1"/>
      <c r="C622" s="1"/>
      <c r="D622" s="1"/>
      <c r="E622" s="18"/>
      <c r="F622" s="1"/>
      <c r="G622" s="1"/>
      <c r="H622" s="25"/>
    </row>
    <row r="623" spans="1:8" ht="12.75" customHeight="1" x14ac:dyDescent="0.25">
      <c r="A623" s="49"/>
      <c r="B623" s="1"/>
      <c r="C623" s="1"/>
      <c r="D623" s="1"/>
      <c r="E623" s="18"/>
      <c r="F623" s="1"/>
      <c r="G623" s="1"/>
      <c r="H623" s="25"/>
    </row>
    <row r="624" spans="1:8" ht="12.75" customHeight="1" x14ac:dyDescent="0.25">
      <c r="A624" s="49"/>
      <c r="B624" s="1"/>
      <c r="C624" s="1"/>
      <c r="D624" s="1"/>
      <c r="E624" s="18"/>
      <c r="F624" s="1"/>
      <c r="G624" s="1"/>
      <c r="H624" s="25"/>
    </row>
    <row r="625" spans="1:8" ht="12.75" customHeight="1" x14ac:dyDescent="0.25">
      <c r="A625" s="49"/>
      <c r="B625" s="1"/>
      <c r="C625" s="1"/>
      <c r="D625" s="1"/>
      <c r="E625" s="18"/>
      <c r="F625" s="1"/>
      <c r="G625" s="1"/>
      <c r="H625" s="25"/>
    </row>
    <row r="626" spans="1:8" ht="12.75" customHeight="1" x14ac:dyDescent="0.25">
      <c r="A626" s="49"/>
      <c r="B626" s="1"/>
      <c r="C626" s="1"/>
      <c r="D626" s="1"/>
      <c r="E626" s="18"/>
      <c r="F626" s="1"/>
      <c r="G626" s="1"/>
      <c r="H626" s="25"/>
    </row>
    <row r="627" spans="1:8" ht="12.75" customHeight="1" x14ac:dyDescent="0.25">
      <c r="A627" s="49"/>
      <c r="B627" s="1"/>
      <c r="C627" s="1"/>
      <c r="D627" s="1"/>
      <c r="E627" s="18"/>
      <c r="F627" s="1"/>
      <c r="G627" s="1"/>
      <c r="H627" s="25"/>
    </row>
    <row r="628" spans="1:8" ht="12.75" customHeight="1" x14ac:dyDescent="0.25">
      <c r="A628" s="49"/>
      <c r="B628" s="1"/>
      <c r="C628" s="1"/>
      <c r="D628" s="1"/>
      <c r="E628" s="18"/>
      <c r="F628" s="1"/>
      <c r="G628" s="1"/>
      <c r="H628" s="25"/>
    </row>
    <row r="629" spans="1:8" ht="12.75" customHeight="1" x14ac:dyDescent="0.25">
      <c r="A629" s="49"/>
      <c r="B629" s="1"/>
      <c r="C629" s="1"/>
      <c r="D629" s="1"/>
      <c r="E629" s="18"/>
      <c r="F629" s="1"/>
      <c r="G629" s="1"/>
      <c r="H629" s="25"/>
    </row>
    <row r="630" spans="1:8" ht="12.75" customHeight="1" x14ac:dyDescent="0.25">
      <c r="A630" s="49"/>
      <c r="B630" s="1"/>
      <c r="C630" s="1"/>
      <c r="D630" s="1"/>
      <c r="E630" s="18"/>
      <c r="F630" s="1"/>
      <c r="G630" s="1"/>
      <c r="H630" s="25"/>
    </row>
    <row r="631" spans="1:8" ht="12.75" customHeight="1" x14ac:dyDescent="0.25">
      <c r="A631" s="49"/>
      <c r="B631" s="1"/>
      <c r="C631" s="1"/>
      <c r="D631" s="1"/>
      <c r="E631" s="18"/>
      <c r="F631" s="1"/>
      <c r="G631" s="1"/>
      <c r="H631" s="25"/>
    </row>
    <row r="632" spans="1:8" ht="12.75" customHeight="1" x14ac:dyDescent="0.25">
      <c r="A632" s="49"/>
      <c r="B632" s="1"/>
      <c r="C632" s="1"/>
      <c r="D632" s="1"/>
      <c r="E632" s="18"/>
      <c r="F632" s="1"/>
      <c r="G632" s="1"/>
      <c r="H632" s="25"/>
    </row>
    <row r="633" spans="1:8" ht="12.75" customHeight="1" x14ac:dyDescent="0.25">
      <c r="A633" s="49"/>
      <c r="B633" s="1"/>
      <c r="C633" s="1"/>
      <c r="D633" s="1"/>
      <c r="E633" s="18"/>
      <c r="F633" s="1"/>
      <c r="G633" s="1"/>
      <c r="H633" s="25"/>
    </row>
    <row r="634" spans="1:8" ht="12.75" customHeight="1" x14ac:dyDescent="0.25">
      <c r="A634" s="49"/>
      <c r="B634" s="1"/>
      <c r="C634" s="1"/>
      <c r="D634" s="1"/>
      <c r="E634" s="18"/>
      <c r="F634" s="1"/>
      <c r="G634" s="1"/>
      <c r="H634" s="25"/>
    </row>
    <row r="635" spans="1:8" ht="12.75" customHeight="1" x14ac:dyDescent="0.25">
      <c r="A635" s="49"/>
      <c r="B635" s="1"/>
      <c r="C635" s="1"/>
      <c r="D635" s="1"/>
      <c r="E635" s="18"/>
      <c r="F635" s="1"/>
      <c r="G635" s="1"/>
      <c r="H635" s="25"/>
    </row>
    <row r="636" spans="1:8" ht="12.75" customHeight="1" x14ac:dyDescent="0.25">
      <c r="A636" s="49"/>
      <c r="B636" s="1"/>
      <c r="C636" s="1"/>
      <c r="D636" s="1"/>
      <c r="E636" s="18"/>
      <c r="F636" s="1"/>
      <c r="G636" s="1"/>
      <c r="H636" s="25"/>
    </row>
    <row r="637" spans="1:8" ht="12.75" customHeight="1" x14ac:dyDescent="0.25">
      <c r="A637" s="49"/>
      <c r="B637" s="1"/>
      <c r="C637" s="1"/>
      <c r="D637" s="1"/>
      <c r="E637" s="18"/>
      <c r="F637" s="1"/>
      <c r="G637" s="1"/>
      <c r="H637" s="25"/>
    </row>
    <row r="638" spans="1:8" ht="12.75" customHeight="1" x14ac:dyDescent="0.25">
      <c r="A638" s="49"/>
      <c r="B638" s="1"/>
      <c r="C638" s="1"/>
      <c r="D638" s="1"/>
      <c r="E638" s="18"/>
      <c r="F638" s="1"/>
      <c r="G638" s="1"/>
      <c r="H638" s="25"/>
    </row>
    <row r="639" spans="1:8" ht="12.75" customHeight="1" x14ac:dyDescent="0.25">
      <c r="A639" s="49"/>
      <c r="B639" s="1"/>
      <c r="C639" s="1"/>
      <c r="D639" s="1"/>
      <c r="E639" s="18"/>
      <c r="F639" s="1"/>
      <c r="G639" s="1"/>
      <c r="H639" s="25"/>
    </row>
    <row r="640" spans="1:8" ht="12.75" customHeight="1" x14ac:dyDescent="0.25">
      <c r="A640" s="49"/>
      <c r="B640" s="1"/>
      <c r="C640" s="1"/>
      <c r="D640" s="1"/>
      <c r="E640" s="18"/>
      <c r="F640" s="1"/>
      <c r="G640" s="1"/>
      <c r="H640" s="25"/>
    </row>
    <row r="641" spans="1:8" ht="12.75" customHeight="1" x14ac:dyDescent="0.25">
      <c r="A641" s="49"/>
      <c r="B641" s="1"/>
      <c r="C641" s="1"/>
      <c r="D641" s="1"/>
      <c r="E641" s="18"/>
      <c r="F641" s="1"/>
      <c r="G641" s="1"/>
      <c r="H641" s="25"/>
    </row>
    <row r="642" spans="1:8" ht="12.75" customHeight="1" x14ac:dyDescent="0.25">
      <c r="A642" s="49"/>
      <c r="B642" s="1"/>
      <c r="C642" s="1"/>
      <c r="D642" s="1"/>
      <c r="E642" s="18"/>
      <c r="F642" s="1"/>
      <c r="G642" s="1"/>
      <c r="H642" s="25"/>
    </row>
    <row r="643" spans="1:8" ht="12.75" customHeight="1" x14ac:dyDescent="0.25">
      <c r="A643" s="49"/>
      <c r="B643" s="1"/>
      <c r="C643" s="1"/>
      <c r="D643" s="1"/>
      <c r="E643" s="18"/>
      <c r="F643" s="1"/>
      <c r="G643" s="1"/>
      <c r="H643" s="25"/>
    </row>
    <row r="644" spans="1:8" ht="12.75" customHeight="1" x14ac:dyDescent="0.25">
      <c r="A644" s="49"/>
      <c r="B644" s="1"/>
      <c r="C644" s="1"/>
      <c r="D644" s="1"/>
      <c r="E644" s="18"/>
      <c r="F644" s="1"/>
      <c r="G644" s="1"/>
      <c r="H644" s="25"/>
    </row>
    <row r="645" spans="1:8" ht="12.75" customHeight="1" x14ac:dyDescent="0.25">
      <c r="A645" s="49"/>
      <c r="B645" s="1"/>
      <c r="C645" s="1"/>
      <c r="D645" s="1"/>
      <c r="E645" s="18"/>
      <c r="F645" s="1"/>
      <c r="G645" s="1"/>
      <c r="H645" s="25"/>
    </row>
    <row r="646" spans="1:8" ht="12.75" customHeight="1" x14ac:dyDescent="0.25">
      <c r="A646" s="49"/>
      <c r="B646" s="1"/>
      <c r="C646" s="1"/>
      <c r="D646" s="1"/>
      <c r="E646" s="18"/>
      <c r="F646" s="1"/>
      <c r="G646" s="1"/>
      <c r="H646" s="25"/>
    </row>
    <row r="647" spans="1:8" ht="12.75" customHeight="1" x14ac:dyDescent="0.25">
      <c r="A647" s="49"/>
      <c r="B647" s="1"/>
      <c r="C647" s="1"/>
      <c r="D647" s="1"/>
      <c r="E647" s="18"/>
      <c r="F647" s="1"/>
      <c r="G647" s="1"/>
      <c r="H647" s="25"/>
    </row>
    <row r="648" spans="1:8" ht="12.75" customHeight="1" x14ac:dyDescent="0.25">
      <c r="A648" s="49"/>
      <c r="B648" s="1"/>
      <c r="C648" s="1"/>
      <c r="D648" s="1"/>
      <c r="E648" s="18"/>
      <c r="F648" s="1"/>
      <c r="G648" s="1"/>
      <c r="H648" s="25"/>
    </row>
    <row r="649" spans="1:8" ht="12.75" customHeight="1" x14ac:dyDescent="0.25">
      <c r="A649" s="49"/>
      <c r="B649" s="1"/>
      <c r="C649" s="1"/>
      <c r="D649" s="1"/>
      <c r="E649" s="18"/>
      <c r="F649" s="1"/>
      <c r="G649" s="1"/>
      <c r="H649" s="25"/>
    </row>
    <row r="650" spans="1:8" ht="12.75" customHeight="1" x14ac:dyDescent="0.25">
      <c r="A650" s="49"/>
      <c r="B650" s="1"/>
      <c r="C650" s="1"/>
      <c r="D650" s="1"/>
      <c r="E650" s="18"/>
      <c r="F650" s="1"/>
      <c r="G650" s="1"/>
      <c r="H650" s="25"/>
    </row>
    <row r="651" spans="1:8" ht="12.75" customHeight="1" x14ac:dyDescent="0.25">
      <c r="A651" s="49"/>
      <c r="B651" s="1"/>
      <c r="C651" s="1"/>
      <c r="D651" s="1"/>
      <c r="E651" s="18"/>
      <c r="F651" s="1"/>
      <c r="G651" s="1"/>
      <c r="H651" s="25"/>
    </row>
    <row r="652" spans="1:8" ht="12.75" customHeight="1" x14ac:dyDescent="0.25">
      <c r="A652" s="49"/>
      <c r="B652" s="1"/>
      <c r="C652" s="1"/>
      <c r="D652" s="1"/>
      <c r="E652" s="18"/>
      <c r="F652" s="1"/>
      <c r="G652" s="1"/>
      <c r="H652" s="25"/>
    </row>
    <row r="653" spans="1:8" ht="12.75" customHeight="1" x14ac:dyDescent="0.25">
      <c r="A653" s="49"/>
      <c r="B653" s="1"/>
      <c r="C653" s="1"/>
      <c r="D653" s="1"/>
      <c r="E653" s="18"/>
      <c r="F653" s="1"/>
      <c r="G653" s="1"/>
      <c r="H653" s="25"/>
    </row>
    <row r="654" spans="1:8" ht="12.75" customHeight="1" x14ac:dyDescent="0.25">
      <c r="A654" s="49"/>
      <c r="B654" s="1"/>
      <c r="C654" s="1"/>
      <c r="D654" s="1"/>
      <c r="E654" s="18"/>
      <c r="F654" s="1"/>
      <c r="G654" s="1"/>
      <c r="H654" s="25"/>
    </row>
    <row r="655" spans="1:8" ht="12.75" customHeight="1" x14ac:dyDescent="0.25">
      <c r="A655" s="49"/>
      <c r="B655" s="1"/>
      <c r="C655" s="1"/>
      <c r="D655" s="1"/>
      <c r="E655" s="18"/>
      <c r="F655" s="1"/>
      <c r="G655" s="1"/>
      <c r="H655" s="25"/>
    </row>
    <row r="656" spans="1:8" ht="12.75" customHeight="1" x14ac:dyDescent="0.25">
      <c r="A656" s="49"/>
      <c r="B656" s="1"/>
      <c r="C656" s="1"/>
      <c r="D656" s="1"/>
      <c r="E656" s="18"/>
      <c r="F656" s="1"/>
      <c r="G656" s="1"/>
      <c r="H656" s="25"/>
    </row>
    <row r="657" spans="1:8" ht="12.75" customHeight="1" x14ac:dyDescent="0.25">
      <c r="A657" s="49"/>
      <c r="B657" s="1"/>
      <c r="C657" s="1"/>
      <c r="D657" s="1"/>
      <c r="E657" s="18"/>
      <c r="F657" s="1"/>
      <c r="G657" s="1"/>
      <c r="H657" s="25"/>
    </row>
    <row r="658" spans="1:8" ht="12.75" customHeight="1" x14ac:dyDescent="0.25">
      <c r="A658" s="49"/>
      <c r="B658" s="1"/>
      <c r="C658" s="1"/>
      <c r="D658" s="1"/>
      <c r="E658" s="18"/>
      <c r="F658" s="1"/>
      <c r="G658" s="1"/>
      <c r="H658" s="25"/>
    </row>
    <row r="659" spans="1:8" ht="12.75" customHeight="1" x14ac:dyDescent="0.25">
      <c r="A659" s="49"/>
      <c r="B659" s="1"/>
      <c r="C659" s="1"/>
      <c r="D659" s="1"/>
      <c r="E659" s="18"/>
      <c r="F659" s="1"/>
      <c r="G659" s="1"/>
      <c r="H659" s="25"/>
    </row>
    <row r="660" spans="1:8" ht="12.75" customHeight="1" x14ac:dyDescent="0.25">
      <c r="A660" s="49"/>
      <c r="B660" s="1"/>
      <c r="C660" s="1"/>
      <c r="D660" s="1"/>
      <c r="E660" s="18"/>
      <c r="F660" s="1"/>
      <c r="G660" s="1"/>
      <c r="H660" s="25"/>
    </row>
    <row r="661" spans="1:8" ht="12.75" customHeight="1" x14ac:dyDescent="0.25">
      <c r="A661" s="49"/>
      <c r="B661" s="1"/>
      <c r="C661" s="1"/>
      <c r="D661" s="1"/>
      <c r="E661" s="18"/>
      <c r="F661" s="1"/>
      <c r="G661" s="1"/>
      <c r="H661" s="25"/>
    </row>
    <row r="662" spans="1:8" ht="12.75" customHeight="1" x14ac:dyDescent="0.25">
      <c r="A662" s="49"/>
      <c r="B662" s="1"/>
      <c r="C662" s="1"/>
      <c r="D662" s="1"/>
      <c r="E662" s="18"/>
      <c r="F662" s="1"/>
      <c r="G662" s="1"/>
      <c r="H662" s="25"/>
    </row>
    <row r="663" spans="1:8" ht="12.75" customHeight="1" x14ac:dyDescent="0.25">
      <c r="A663" s="49"/>
      <c r="B663" s="1"/>
      <c r="C663" s="1"/>
      <c r="D663" s="1"/>
      <c r="E663" s="18"/>
      <c r="F663" s="1"/>
      <c r="G663" s="1"/>
      <c r="H663" s="25"/>
    </row>
    <row r="664" spans="1:8" ht="12.75" customHeight="1" x14ac:dyDescent="0.25">
      <c r="A664" s="49"/>
      <c r="B664" s="1"/>
      <c r="C664" s="1"/>
      <c r="D664" s="1"/>
      <c r="E664" s="18"/>
      <c r="F664" s="1"/>
      <c r="G664" s="1"/>
      <c r="H664" s="25"/>
    </row>
    <row r="665" spans="1:8" ht="12.75" customHeight="1" x14ac:dyDescent="0.25">
      <c r="A665" s="49"/>
      <c r="B665" s="1"/>
      <c r="C665" s="1"/>
      <c r="D665" s="1"/>
      <c r="E665" s="18"/>
      <c r="F665" s="1"/>
      <c r="G665" s="1"/>
      <c r="H665" s="25"/>
    </row>
    <row r="666" spans="1:8" ht="12.75" customHeight="1" x14ac:dyDescent="0.25">
      <c r="A666" s="49"/>
      <c r="B666" s="1"/>
      <c r="C666" s="1"/>
      <c r="D666" s="1"/>
      <c r="E666" s="18"/>
      <c r="F666" s="1"/>
      <c r="G666" s="1"/>
      <c r="H666" s="25"/>
    </row>
    <row r="667" spans="1:8" ht="12.75" customHeight="1" x14ac:dyDescent="0.25">
      <c r="A667" s="49"/>
      <c r="B667" s="1"/>
      <c r="C667" s="1"/>
      <c r="D667" s="1"/>
      <c r="E667" s="18"/>
      <c r="F667" s="1"/>
      <c r="G667" s="1"/>
      <c r="H667" s="25"/>
    </row>
    <row r="668" spans="1:8" ht="12.75" customHeight="1" x14ac:dyDescent="0.25">
      <c r="A668" s="49"/>
      <c r="B668" s="1"/>
      <c r="C668" s="1"/>
      <c r="D668" s="1"/>
      <c r="E668" s="18"/>
      <c r="F668" s="1"/>
      <c r="G668" s="1"/>
      <c r="H668" s="25"/>
    </row>
    <row r="669" spans="1:8" ht="12.75" customHeight="1" x14ac:dyDescent="0.25">
      <c r="A669" s="49"/>
      <c r="B669" s="1"/>
      <c r="C669" s="1"/>
      <c r="D669" s="1"/>
      <c r="E669" s="18"/>
      <c r="F669" s="1"/>
      <c r="G669" s="1"/>
      <c r="H669" s="25"/>
    </row>
    <row r="670" spans="1:8" ht="12.75" customHeight="1" x14ac:dyDescent="0.25">
      <c r="A670" s="49"/>
      <c r="B670" s="1"/>
      <c r="C670" s="1"/>
      <c r="D670" s="1"/>
      <c r="E670" s="18"/>
      <c r="F670" s="1"/>
      <c r="G670" s="1"/>
      <c r="H670" s="25"/>
    </row>
    <row r="671" spans="1:8" ht="12.75" customHeight="1" x14ac:dyDescent="0.25">
      <c r="A671" s="49"/>
      <c r="B671" s="1"/>
      <c r="C671" s="1"/>
      <c r="D671" s="1"/>
      <c r="E671" s="18"/>
      <c r="F671" s="1"/>
      <c r="G671" s="1"/>
      <c r="H671" s="25"/>
    </row>
    <row r="672" spans="1:8" ht="12.75" customHeight="1" x14ac:dyDescent="0.25">
      <c r="A672" s="49"/>
      <c r="B672" s="1"/>
      <c r="C672" s="1"/>
      <c r="D672" s="1"/>
      <c r="E672" s="18"/>
      <c r="F672" s="1"/>
      <c r="G672" s="1"/>
      <c r="H672" s="25"/>
    </row>
    <row r="673" spans="1:8" ht="12.75" customHeight="1" x14ac:dyDescent="0.25">
      <c r="A673" s="49"/>
      <c r="B673" s="1"/>
      <c r="C673" s="1"/>
      <c r="D673" s="1"/>
      <c r="E673" s="18"/>
      <c r="F673" s="1"/>
      <c r="G673" s="1"/>
      <c r="H673" s="25"/>
    </row>
    <row r="674" spans="1:8" ht="12.75" customHeight="1" x14ac:dyDescent="0.25">
      <c r="A674" s="49"/>
      <c r="B674" s="1"/>
      <c r="C674" s="1"/>
      <c r="D674" s="1"/>
      <c r="E674" s="18"/>
      <c r="F674" s="1"/>
      <c r="G674" s="1"/>
      <c r="H674" s="25"/>
    </row>
    <row r="675" spans="1:8" ht="12.75" customHeight="1" x14ac:dyDescent="0.25">
      <c r="A675" s="49"/>
      <c r="B675" s="1"/>
      <c r="C675" s="1"/>
      <c r="D675" s="1"/>
      <c r="E675" s="18"/>
      <c r="F675" s="1"/>
      <c r="G675" s="1"/>
      <c r="H675" s="25"/>
    </row>
    <row r="676" spans="1:8" ht="12.75" customHeight="1" x14ac:dyDescent="0.25">
      <c r="A676" s="49"/>
      <c r="B676" s="1"/>
      <c r="C676" s="1"/>
      <c r="D676" s="1"/>
      <c r="E676" s="18"/>
      <c r="F676" s="1"/>
      <c r="G676" s="1"/>
      <c r="H676" s="25"/>
    </row>
    <row r="677" spans="1:8" ht="12.75" customHeight="1" x14ac:dyDescent="0.25">
      <c r="A677" s="49"/>
      <c r="B677" s="1"/>
      <c r="C677" s="1"/>
      <c r="D677" s="1"/>
      <c r="E677" s="18"/>
      <c r="F677" s="1"/>
      <c r="G677" s="1"/>
      <c r="H677" s="25"/>
    </row>
    <row r="678" spans="1:8" ht="12.75" customHeight="1" x14ac:dyDescent="0.25">
      <c r="A678" s="49"/>
      <c r="B678" s="1"/>
      <c r="C678" s="1"/>
      <c r="D678" s="1"/>
      <c r="E678" s="18"/>
      <c r="F678" s="1"/>
      <c r="G678" s="1"/>
      <c r="H678" s="25"/>
    </row>
    <row r="679" spans="1:8" ht="12.75" customHeight="1" x14ac:dyDescent="0.25">
      <c r="A679" s="49"/>
      <c r="B679" s="1"/>
      <c r="C679" s="1"/>
      <c r="D679" s="1"/>
      <c r="E679" s="18"/>
      <c r="F679" s="1"/>
      <c r="G679" s="1"/>
      <c r="H679" s="25"/>
    </row>
    <row r="680" spans="1:8" ht="12.75" customHeight="1" x14ac:dyDescent="0.25">
      <c r="A680" s="49"/>
      <c r="B680" s="1"/>
      <c r="C680" s="1"/>
      <c r="D680" s="1"/>
      <c r="E680" s="18"/>
      <c r="F680" s="1"/>
      <c r="G680" s="1"/>
      <c r="H680" s="25"/>
    </row>
    <row r="681" spans="1:8" ht="12.75" customHeight="1" x14ac:dyDescent="0.25">
      <c r="A681" s="49"/>
      <c r="B681" s="1"/>
      <c r="C681" s="1"/>
      <c r="D681" s="1"/>
      <c r="E681" s="18"/>
      <c r="F681" s="1"/>
      <c r="G681" s="1"/>
      <c r="H681" s="25"/>
    </row>
    <row r="682" spans="1:8" ht="12.75" customHeight="1" x14ac:dyDescent="0.25">
      <c r="A682" s="49"/>
      <c r="B682" s="1"/>
      <c r="C682" s="1"/>
      <c r="D682" s="1"/>
      <c r="E682" s="18"/>
      <c r="F682" s="1"/>
      <c r="G682" s="1"/>
      <c r="H682" s="25"/>
    </row>
    <row r="683" spans="1:8" ht="12.75" customHeight="1" x14ac:dyDescent="0.25">
      <c r="A683" s="49"/>
      <c r="B683" s="1"/>
      <c r="C683" s="1"/>
      <c r="D683" s="1"/>
      <c r="E683" s="18"/>
      <c r="F683" s="1"/>
      <c r="G683" s="1"/>
      <c r="H683" s="25"/>
    </row>
    <row r="684" spans="1:8" ht="12.75" customHeight="1" x14ac:dyDescent="0.25">
      <c r="A684" s="49"/>
      <c r="B684" s="1"/>
      <c r="C684" s="1"/>
      <c r="D684" s="1"/>
      <c r="E684" s="18"/>
      <c r="F684" s="1"/>
      <c r="G684" s="1"/>
      <c r="H684" s="25"/>
    </row>
    <row r="685" spans="1:8" ht="12.75" customHeight="1" x14ac:dyDescent="0.25">
      <c r="A685" s="49"/>
      <c r="B685" s="1"/>
      <c r="C685" s="1"/>
      <c r="D685" s="1"/>
      <c r="E685" s="18"/>
      <c r="F685" s="1"/>
      <c r="G685" s="1"/>
      <c r="H685" s="25"/>
    </row>
    <row r="686" spans="1:8" ht="12.75" customHeight="1" x14ac:dyDescent="0.25">
      <c r="A686" s="49"/>
      <c r="B686" s="1"/>
      <c r="C686" s="1"/>
      <c r="D686" s="1"/>
      <c r="E686" s="18"/>
      <c r="F686" s="1"/>
      <c r="G686" s="1"/>
      <c r="H686" s="25"/>
    </row>
    <row r="687" spans="1:8" ht="12.75" customHeight="1" x14ac:dyDescent="0.25">
      <c r="A687" s="49"/>
      <c r="B687" s="1"/>
      <c r="C687" s="1"/>
      <c r="D687" s="1"/>
      <c r="E687" s="18"/>
      <c r="F687" s="1"/>
      <c r="G687" s="1"/>
      <c r="H687" s="25"/>
    </row>
    <row r="688" spans="1:8" ht="12.75" customHeight="1" x14ac:dyDescent="0.25">
      <c r="A688" s="49"/>
      <c r="B688" s="1"/>
      <c r="C688" s="1"/>
      <c r="D688" s="1"/>
      <c r="E688" s="18"/>
      <c r="F688" s="1"/>
      <c r="G688" s="1"/>
      <c r="H688" s="25"/>
    </row>
    <row r="689" spans="1:8" ht="12.75" customHeight="1" x14ac:dyDescent="0.25">
      <c r="A689" s="49"/>
      <c r="B689" s="1"/>
      <c r="C689" s="1"/>
      <c r="D689" s="1"/>
      <c r="E689" s="18"/>
      <c r="F689" s="1"/>
      <c r="G689" s="1"/>
      <c r="H689" s="25"/>
    </row>
    <row r="690" spans="1:8" ht="12.75" customHeight="1" x14ac:dyDescent="0.25">
      <c r="A690" s="49"/>
      <c r="B690" s="1"/>
      <c r="C690" s="1"/>
      <c r="D690" s="1"/>
      <c r="E690" s="18"/>
      <c r="F690" s="1"/>
      <c r="G690" s="1"/>
      <c r="H690" s="25"/>
    </row>
    <row r="691" spans="1:8" ht="12.75" customHeight="1" x14ac:dyDescent="0.25">
      <c r="A691" s="49"/>
      <c r="B691" s="1"/>
      <c r="C691" s="1"/>
      <c r="D691" s="1"/>
      <c r="E691" s="18"/>
      <c r="F691" s="1"/>
      <c r="G691" s="1"/>
      <c r="H691" s="25"/>
    </row>
    <row r="692" spans="1:8" ht="12.75" customHeight="1" x14ac:dyDescent="0.25">
      <c r="A692" s="49"/>
      <c r="B692" s="1"/>
      <c r="C692" s="1"/>
      <c r="D692" s="1"/>
      <c r="E692" s="18"/>
      <c r="F692" s="1"/>
      <c r="G692" s="1"/>
      <c r="H692" s="25"/>
    </row>
    <row r="693" spans="1:8" ht="12.75" customHeight="1" x14ac:dyDescent="0.25">
      <c r="A693" s="49"/>
      <c r="B693" s="1"/>
      <c r="C693" s="1"/>
      <c r="D693" s="1"/>
      <c r="E693" s="18"/>
      <c r="F693" s="1"/>
      <c r="G693" s="1"/>
      <c r="H693" s="25"/>
    </row>
    <row r="694" spans="1:8" ht="12.75" customHeight="1" x14ac:dyDescent="0.25">
      <c r="A694" s="49"/>
      <c r="B694" s="1"/>
      <c r="C694" s="1"/>
      <c r="D694" s="1"/>
      <c r="E694" s="18"/>
      <c r="F694" s="1"/>
      <c r="G694" s="1"/>
      <c r="H694" s="25"/>
    </row>
    <row r="695" spans="1:8" ht="12.75" customHeight="1" x14ac:dyDescent="0.25">
      <c r="A695" s="49"/>
      <c r="B695" s="1"/>
      <c r="C695" s="1"/>
      <c r="D695" s="1"/>
      <c r="E695" s="18"/>
      <c r="F695" s="1"/>
      <c r="G695" s="1"/>
      <c r="H695" s="25"/>
    </row>
    <row r="696" spans="1:8" ht="12.75" customHeight="1" x14ac:dyDescent="0.25">
      <c r="A696" s="49"/>
      <c r="B696" s="1"/>
      <c r="C696" s="1"/>
      <c r="D696" s="1"/>
      <c r="E696" s="18"/>
      <c r="F696" s="1"/>
      <c r="G696" s="1"/>
      <c r="H696" s="25"/>
    </row>
    <row r="697" spans="1:8" ht="12.75" customHeight="1" x14ac:dyDescent="0.25">
      <c r="A697" s="49"/>
      <c r="B697" s="1"/>
      <c r="C697" s="1"/>
      <c r="D697" s="1"/>
      <c r="E697" s="18"/>
      <c r="F697" s="1"/>
      <c r="G697" s="1"/>
      <c r="H697" s="25"/>
    </row>
    <row r="698" spans="1:8" ht="12.75" customHeight="1" x14ac:dyDescent="0.25">
      <c r="A698" s="49"/>
      <c r="B698" s="1"/>
      <c r="C698" s="1"/>
      <c r="D698" s="1"/>
      <c r="E698" s="18"/>
      <c r="F698" s="1"/>
      <c r="G698" s="1"/>
      <c r="H698" s="25"/>
    </row>
    <row r="699" spans="1:8" ht="12.75" customHeight="1" x14ac:dyDescent="0.25">
      <c r="A699" s="49"/>
      <c r="B699" s="1"/>
      <c r="C699" s="1"/>
      <c r="D699" s="1"/>
      <c r="E699" s="18"/>
      <c r="F699" s="1"/>
      <c r="G699" s="1"/>
      <c r="H699" s="25"/>
    </row>
    <row r="700" spans="1:8" ht="12.75" customHeight="1" x14ac:dyDescent="0.25">
      <c r="A700" s="49"/>
      <c r="B700" s="1"/>
      <c r="C700" s="1"/>
      <c r="D700" s="1"/>
      <c r="E700" s="18"/>
      <c r="F700" s="1"/>
      <c r="G700" s="1"/>
      <c r="H700" s="25"/>
    </row>
    <row r="701" spans="1:8" ht="12.75" customHeight="1" x14ac:dyDescent="0.25">
      <c r="A701" s="49"/>
      <c r="B701" s="1"/>
      <c r="C701" s="1"/>
      <c r="D701" s="1"/>
      <c r="E701" s="18"/>
      <c r="F701" s="1"/>
      <c r="G701" s="1"/>
      <c r="H701" s="25"/>
    </row>
    <row r="702" spans="1:8" ht="12.75" customHeight="1" x14ac:dyDescent="0.25">
      <c r="A702" s="49"/>
      <c r="B702" s="1"/>
      <c r="C702" s="1"/>
      <c r="D702" s="1"/>
      <c r="E702" s="18"/>
      <c r="F702" s="1"/>
      <c r="G702" s="1"/>
      <c r="H702" s="25"/>
    </row>
    <row r="703" spans="1:8" ht="12.75" customHeight="1" x14ac:dyDescent="0.25">
      <c r="A703" s="49"/>
      <c r="B703" s="1"/>
      <c r="C703" s="1"/>
      <c r="D703" s="1"/>
      <c r="E703" s="18"/>
      <c r="F703" s="1"/>
      <c r="G703" s="1"/>
      <c r="H703" s="25"/>
    </row>
    <row r="704" spans="1:8" ht="12.75" customHeight="1" x14ac:dyDescent="0.25">
      <c r="A704" s="49"/>
      <c r="B704" s="1"/>
      <c r="C704" s="1"/>
      <c r="D704" s="1"/>
      <c r="E704" s="18"/>
      <c r="F704" s="1"/>
      <c r="G704" s="1"/>
      <c r="H704" s="25"/>
    </row>
    <row r="705" spans="1:8" ht="12.75" customHeight="1" x14ac:dyDescent="0.25">
      <c r="A705" s="49"/>
      <c r="B705" s="1"/>
      <c r="C705" s="1"/>
      <c r="D705" s="1"/>
      <c r="E705" s="18"/>
      <c r="F705" s="1"/>
      <c r="G705" s="1"/>
      <c r="H705" s="25"/>
    </row>
    <row r="706" spans="1:8" ht="12.75" customHeight="1" x14ac:dyDescent="0.25">
      <c r="A706" s="49"/>
      <c r="B706" s="1"/>
      <c r="C706" s="1"/>
      <c r="D706" s="1"/>
      <c r="E706" s="18"/>
      <c r="F706" s="1"/>
      <c r="G706" s="1"/>
      <c r="H706" s="25"/>
    </row>
    <row r="707" spans="1:8" ht="12.75" customHeight="1" x14ac:dyDescent="0.25">
      <c r="A707" s="49"/>
      <c r="B707" s="1"/>
      <c r="C707" s="1"/>
      <c r="D707" s="1"/>
      <c r="E707" s="18"/>
      <c r="F707" s="1"/>
      <c r="G707" s="1"/>
      <c r="H707" s="25"/>
    </row>
    <row r="708" spans="1:8" ht="12.75" customHeight="1" x14ac:dyDescent="0.25">
      <c r="A708" s="49"/>
      <c r="B708" s="1"/>
      <c r="C708" s="1"/>
      <c r="D708" s="1"/>
      <c r="E708" s="18"/>
      <c r="F708" s="1"/>
      <c r="G708" s="1"/>
      <c r="H708" s="25"/>
    </row>
    <row r="709" spans="1:8" ht="12.75" customHeight="1" x14ac:dyDescent="0.25">
      <c r="A709" s="49"/>
      <c r="B709" s="1"/>
      <c r="C709" s="1"/>
      <c r="D709" s="1"/>
      <c r="E709" s="18"/>
      <c r="F709" s="1"/>
      <c r="G709" s="1"/>
      <c r="H709" s="25"/>
    </row>
    <row r="710" spans="1:8" ht="12.75" customHeight="1" x14ac:dyDescent="0.25">
      <c r="A710" s="49"/>
      <c r="B710" s="1"/>
      <c r="C710" s="1"/>
      <c r="D710" s="1"/>
      <c r="E710" s="18"/>
      <c r="F710" s="1"/>
      <c r="G710" s="1"/>
      <c r="H710" s="25"/>
    </row>
    <row r="711" spans="1:8" ht="12.75" customHeight="1" x14ac:dyDescent="0.25">
      <c r="A711" s="49"/>
      <c r="B711" s="1"/>
      <c r="C711" s="1"/>
      <c r="D711" s="1"/>
      <c r="E711" s="18"/>
      <c r="F711" s="1"/>
      <c r="G711" s="1"/>
      <c r="H711" s="25"/>
    </row>
    <row r="712" spans="1:8" ht="12.75" customHeight="1" x14ac:dyDescent="0.25">
      <c r="A712" s="49"/>
      <c r="B712" s="1"/>
      <c r="C712" s="1"/>
      <c r="D712" s="1"/>
      <c r="E712" s="18"/>
      <c r="F712" s="1"/>
      <c r="G712" s="1"/>
      <c r="H712" s="25"/>
    </row>
    <row r="713" spans="1:8" ht="12.75" customHeight="1" x14ac:dyDescent="0.25">
      <c r="A713" s="49"/>
      <c r="B713" s="1"/>
      <c r="C713" s="1"/>
      <c r="D713" s="1"/>
      <c r="E713" s="18"/>
      <c r="F713" s="1"/>
      <c r="G713" s="1"/>
      <c r="H713" s="25"/>
    </row>
    <row r="714" spans="1:8" ht="12.75" customHeight="1" x14ac:dyDescent="0.25">
      <c r="A714" s="49"/>
      <c r="B714" s="1"/>
      <c r="C714" s="1"/>
      <c r="D714" s="1"/>
      <c r="E714" s="18"/>
      <c r="F714" s="1"/>
      <c r="G714" s="1"/>
      <c r="H714" s="25"/>
    </row>
    <row r="715" spans="1:8" ht="12.75" customHeight="1" x14ac:dyDescent="0.25">
      <c r="A715" s="49"/>
      <c r="B715" s="1"/>
      <c r="C715" s="1"/>
      <c r="D715" s="1"/>
      <c r="E715" s="18"/>
      <c r="F715" s="1"/>
      <c r="G715" s="1"/>
      <c r="H715" s="25"/>
    </row>
    <row r="716" spans="1:8" ht="12.75" customHeight="1" x14ac:dyDescent="0.25">
      <c r="A716" s="49"/>
      <c r="B716" s="1"/>
      <c r="C716" s="1"/>
      <c r="D716" s="1"/>
      <c r="E716" s="18"/>
      <c r="F716" s="1"/>
      <c r="G716" s="1"/>
      <c r="H716" s="25"/>
    </row>
    <row r="717" spans="1:8" ht="12.75" customHeight="1" x14ac:dyDescent="0.25">
      <c r="A717" s="49"/>
      <c r="B717" s="1"/>
      <c r="C717" s="1"/>
      <c r="D717" s="1"/>
      <c r="E717" s="18"/>
      <c r="F717" s="1"/>
      <c r="G717" s="1"/>
      <c r="H717" s="25"/>
    </row>
    <row r="718" spans="1:8" ht="12.75" customHeight="1" x14ac:dyDescent="0.25">
      <c r="A718" s="49"/>
      <c r="B718" s="1"/>
      <c r="C718" s="1"/>
      <c r="D718" s="1"/>
      <c r="E718" s="18"/>
      <c r="F718" s="1"/>
      <c r="G718" s="1"/>
      <c r="H718" s="25"/>
    </row>
    <row r="719" spans="1:8" ht="12.75" customHeight="1" x14ac:dyDescent="0.25">
      <c r="A719" s="49"/>
      <c r="B719" s="1"/>
      <c r="C719" s="1"/>
      <c r="D719" s="1"/>
      <c r="E719" s="18"/>
      <c r="F719" s="1"/>
      <c r="G719" s="1"/>
      <c r="H719" s="25"/>
    </row>
    <row r="720" spans="1:8" ht="12.75" customHeight="1" x14ac:dyDescent="0.25">
      <c r="A720" s="49"/>
      <c r="B720" s="1"/>
      <c r="C720" s="1"/>
      <c r="D720" s="1"/>
      <c r="E720" s="18"/>
      <c r="F720" s="1"/>
      <c r="G720" s="1"/>
      <c r="H720" s="25"/>
    </row>
    <row r="721" spans="1:8" ht="12.75" customHeight="1" x14ac:dyDescent="0.25">
      <c r="A721" s="49"/>
      <c r="B721" s="1"/>
      <c r="C721" s="1"/>
      <c r="D721" s="1"/>
      <c r="E721" s="18"/>
      <c r="F721" s="1"/>
      <c r="G721" s="1"/>
      <c r="H721" s="25"/>
    </row>
    <row r="722" spans="1:8" ht="12.75" customHeight="1" x14ac:dyDescent="0.25">
      <c r="A722" s="49"/>
      <c r="B722" s="1"/>
      <c r="C722" s="1"/>
      <c r="D722" s="1"/>
      <c r="E722" s="18"/>
      <c r="F722" s="1"/>
      <c r="G722" s="1"/>
      <c r="H722" s="25"/>
    </row>
    <row r="723" spans="1:8" ht="12.75" customHeight="1" x14ac:dyDescent="0.25">
      <c r="A723" s="49"/>
      <c r="B723" s="1"/>
      <c r="C723" s="1"/>
      <c r="D723" s="1"/>
      <c r="E723" s="18"/>
      <c r="F723" s="1"/>
      <c r="G723" s="1"/>
      <c r="H723" s="25"/>
    </row>
    <row r="724" spans="1:8" ht="12.75" customHeight="1" x14ac:dyDescent="0.25">
      <c r="A724" s="49"/>
      <c r="B724" s="1"/>
      <c r="C724" s="1"/>
      <c r="D724" s="1"/>
      <c r="E724" s="18"/>
      <c r="F724" s="1"/>
      <c r="G724" s="1"/>
      <c r="H724" s="25"/>
    </row>
    <row r="725" spans="1:8" ht="12.75" customHeight="1" x14ac:dyDescent="0.25">
      <c r="A725" s="49"/>
      <c r="B725" s="1"/>
      <c r="C725" s="1"/>
      <c r="D725" s="1"/>
      <c r="E725" s="18"/>
      <c r="F725" s="1"/>
      <c r="G725" s="1"/>
      <c r="H725" s="25"/>
    </row>
    <row r="726" spans="1:8" ht="12.75" customHeight="1" x14ac:dyDescent="0.25">
      <c r="A726" s="49"/>
      <c r="B726" s="1"/>
      <c r="C726" s="1"/>
      <c r="D726" s="1"/>
      <c r="E726" s="18"/>
      <c r="F726" s="1"/>
      <c r="G726" s="1"/>
      <c r="H726" s="25"/>
    </row>
    <row r="727" spans="1:8" ht="12.75" customHeight="1" x14ac:dyDescent="0.25">
      <c r="A727" s="49"/>
      <c r="B727" s="1"/>
      <c r="C727" s="1"/>
      <c r="D727" s="1"/>
      <c r="E727" s="18"/>
      <c r="F727" s="1"/>
      <c r="G727" s="1"/>
      <c r="H727" s="25"/>
    </row>
    <row r="728" spans="1:8" ht="12.75" customHeight="1" x14ac:dyDescent="0.25">
      <c r="A728" s="49"/>
      <c r="B728" s="1"/>
      <c r="C728" s="1"/>
      <c r="D728" s="1"/>
      <c r="E728" s="18"/>
      <c r="F728" s="1"/>
      <c r="G728" s="1"/>
      <c r="H728" s="25"/>
    </row>
    <row r="729" spans="1:8" ht="12.75" customHeight="1" x14ac:dyDescent="0.25">
      <c r="A729" s="49"/>
      <c r="B729" s="1"/>
      <c r="C729" s="1"/>
      <c r="D729" s="1"/>
      <c r="E729" s="18"/>
      <c r="F729" s="1"/>
      <c r="G729" s="1"/>
      <c r="H729" s="25"/>
    </row>
    <row r="730" spans="1:8" ht="12.75" customHeight="1" x14ac:dyDescent="0.25">
      <c r="A730" s="49"/>
      <c r="B730" s="1"/>
      <c r="C730" s="1"/>
      <c r="D730" s="1"/>
      <c r="E730" s="18"/>
      <c r="F730" s="1"/>
      <c r="G730" s="1"/>
      <c r="H730" s="25"/>
    </row>
    <row r="731" spans="1:8" ht="12.75" customHeight="1" x14ac:dyDescent="0.25">
      <c r="A731" s="49"/>
      <c r="B731" s="1"/>
      <c r="C731" s="1"/>
      <c r="D731" s="1"/>
      <c r="E731" s="18"/>
      <c r="F731" s="1"/>
      <c r="G731" s="1"/>
      <c r="H731" s="25"/>
    </row>
    <row r="732" spans="1:8" ht="12.75" customHeight="1" x14ac:dyDescent="0.25">
      <c r="A732" s="49"/>
      <c r="B732" s="1"/>
      <c r="C732" s="1"/>
      <c r="D732" s="1"/>
      <c r="E732" s="18"/>
      <c r="F732" s="1"/>
      <c r="G732" s="1"/>
      <c r="H732" s="25"/>
    </row>
    <row r="733" spans="1:8" ht="12.75" customHeight="1" x14ac:dyDescent="0.25">
      <c r="A733" s="49"/>
      <c r="B733" s="1"/>
      <c r="C733" s="1"/>
      <c r="D733" s="1"/>
      <c r="E733" s="18"/>
      <c r="F733" s="1"/>
      <c r="G733" s="1"/>
      <c r="H733" s="25"/>
    </row>
    <row r="734" spans="1:8" ht="12.75" customHeight="1" x14ac:dyDescent="0.25">
      <c r="A734" s="49"/>
      <c r="B734" s="1"/>
      <c r="C734" s="1"/>
      <c r="D734" s="1"/>
      <c r="E734" s="18"/>
      <c r="F734" s="1"/>
      <c r="G734" s="1"/>
      <c r="H734" s="25"/>
    </row>
    <row r="735" spans="1:8" ht="12.75" customHeight="1" x14ac:dyDescent="0.25">
      <c r="A735" s="49"/>
      <c r="B735" s="1"/>
      <c r="C735" s="1"/>
      <c r="D735" s="1"/>
      <c r="E735" s="18"/>
      <c r="F735" s="1"/>
      <c r="G735" s="1"/>
      <c r="H735" s="25"/>
    </row>
    <row r="736" spans="1:8" ht="12.75" customHeight="1" x14ac:dyDescent="0.25">
      <c r="A736" s="49"/>
      <c r="B736" s="1"/>
      <c r="C736" s="1"/>
      <c r="D736" s="1"/>
      <c r="E736" s="18"/>
      <c r="F736" s="1"/>
      <c r="G736" s="1"/>
      <c r="H736" s="25"/>
    </row>
    <row r="737" spans="1:8" ht="12.75" customHeight="1" x14ac:dyDescent="0.25">
      <c r="A737" s="49"/>
      <c r="B737" s="1"/>
      <c r="C737" s="1"/>
      <c r="D737" s="1"/>
      <c r="E737" s="18"/>
      <c r="F737" s="1"/>
      <c r="G737" s="1"/>
      <c r="H737" s="25"/>
    </row>
    <row r="738" spans="1:8" ht="12.75" customHeight="1" x14ac:dyDescent="0.25">
      <c r="A738" s="49"/>
      <c r="B738" s="1"/>
      <c r="C738" s="1"/>
      <c r="D738" s="1"/>
      <c r="E738" s="18"/>
      <c r="F738" s="1"/>
      <c r="G738" s="1"/>
      <c r="H738" s="25"/>
    </row>
    <row r="739" spans="1:8" ht="12.75" customHeight="1" x14ac:dyDescent="0.25">
      <c r="A739" s="49"/>
      <c r="B739" s="1"/>
      <c r="C739" s="1"/>
      <c r="D739" s="1"/>
      <c r="E739" s="18"/>
      <c r="F739" s="1"/>
      <c r="G739" s="1"/>
      <c r="H739" s="25"/>
    </row>
    <row r="740" spans="1:8" ht="12.75" customHeight="1" x14ac:dyDescent="0.25">
      <c r="A740" s="49"/>
      <c r="B740" s="1"/>
      <c r="C740" s="1"/>
      <c r="D740" s="1"/>
      <c r="E740" s="18"/>
      <c r="F740" s="1"/>
      <c r="G740" s="1"/>
      <c r="H740" s="25"/>
    </row>
    <row r="741" spans="1:8" ht="12.75" customHeight="1" x14ac:dyDescent="0.25">
      <c r="A741" s="49"/>
      <c r="B741" s="1"/>
      <c r="C741" s="1"/>
      <c r="D741" s="1"/>
      <c r="E741" s="18"/>
      <c r="F741" s="1"/>
      <c r="G741" s="1"/>
      <c r="H741" s="25"/>
    </row>
    <row r="742" spans="1:8" ht="12.75" customHeight="1" x14ac:dyDescent="0.25">
      <c r="A742" s="49"/>
      <c r="B742" s="1"/>
      <c r="C742" s="1"/>
      <c r="D742" s="1"/>
      <c r="E742" s="18"/>
      <c r="F742" s="1"/>
      <c r="G742" s="1"/>
      <c r="H742" s="25"/>
    </row>
    <row r="743" spans="1:8" ht="12.75" customHeight="1" x14ac:dyDescent="0.25">
      <c r="A743" s="49"/>
      <c r="B743" s="1"/>
      <c r="C743" s="1"/>
      <c r="D743" s="1"/>
      <c r="E743" s="18"/>
      <c r="F743" s="1"/>
      <c r="G743" s="1"/>
      <c r="H743" s="25"/>
    </row>
    <row r="744" spans="1:8" ht="12.75" customHeight="1" x14ac:dyDescent="0.25">
      <c r="A744" s="49"/>
      <c r="B744" s="1"/>
      <c r="C744" s="1"/>
      <c r="D744" s="1"/>
      <c r="E744" s="18"/>
      <c r="F744" s="1"/>
      <c r="G744" s="1"/>
      <c r="H744" s="25"/>
    </row>
    <row r="745" spans="1:8" ht="12.75" customHeight="1" x14ac:dyDescent="0.25">
      <c r="A745" s="49"/>
      <c r="B745" s="1"/>
      <c r="C745" s="1"/>
      <c r="D745" s="1"/>
      <c r="E745" s="18"/>
      <c r="F745" s="1"/>
      <c r="G745" s="1"/>
      <c r="H745" s="25"/>
    </row>
    <row r="746" spans="1:8" ht="12.75" customHeight="1" x14ac:dyDescent="0.25">
      <c r="A746" s="49"/>
      <c r="B746" s="1"/>
      <c r="C746" s="1"/>
      <c r="D746" s="1"/>
      <c r="E746" s="18"/>
      <c r="F746" s="1"/>
      <c r="G746" s="1"/>
      <c r="H746" s="25"/>
    </row>
    <row r="747" spans="1:8" ht="12.75" customHeight="1" x14ac:dyDescent="0.25">
      <c r="A747" s="49"/>
      <c r="B747" s="1"/>
      <c r="C747" s="1"/>
      <c r="D747" s="1"/>
      <c r="E747" s="18"/>
      <c r="F747" s="1"/>
      <c r="G747" s="1"/>
      <c r="H747" s="25"/>
    </row>
    <row r="748" spans="1:8" ht="12.75" customHeight="1" x14ac:dyDescent="0.25">
      <c r="A748" s="49"/>
      <c r="B748" s="1"/>
      <c r="C748" s="1"/>
      <c r="D748" s="1"/>
      <c r="E748" s="18"/>
      <c r="F748" s="1"/>
      <c r="G748" s="1"/>
      <c r="H748" s="25"/>
    </row>
    <row r="749" spans="1:8" ht="12.75" customHeight="1" x14ac:dyDescent="0.25">
      <c r="A749" s="49"/>
      <c r="B749" s="1"/>
      <c r="C749" s="1"/>
      <c r="D749" s="1"/>
      <c r="E749" s="18"/>
      <c r="F749" s="1"/>
      <c r="G749" s="1"/>
      <c r="H749" s="25"/>
    </row>
    <row r="750" spans="1:8" ht="12.75" customHeight="1" x14ac:dyDescent="0.25">
      <c r="A750" s="49"/>
      <c r="B750" s="1"/>
      <c r="C750" s="1"/>
      <c r="D750" s="1"/>
      <c r="E750" s="18"/>
      <c r="F750" s="1"/>
      <c r="G750" s="1"/>
      <c r="H750" s="25"/>
    </row>
    <row r="751" spans="1:8" ht="12.75" customHeight="1" x14ac:dyDescent="0.25">
      <c r="A751" s="49"/>
      <c r="B751" s="1"/>
      <c r="C751" s="1"/>
      <c r="D751" s="1"/>
      <c r="E751" s="18"/>
      <c r="F751" s="1"/>
      <c r="G751" s="1"/>
      <c r="H751" s="25"/>
    </row>
    <row r="752" spans="1:8" ht="12.75" customHeight="1" x14ac:dyDescent="0.25">
      <c r="A752" s="49"/>
      <c r="B752" s="1"/>
      <c r="C752" s="1"/>
      <c r="D752" s="1"/>
      <c r="E752" s="18"/>
      <c r="F752" s="1"/>
      <c r="G752" s="1"/>
      <c r="H752" s="25"/>
    </row>
    <row r="753" spans="1:8" ht="12.75" customHeight="1" x14ac:dyDescent="0.25">
      <c r="A753" s="49"/>
      <c r="B753" s="1"/>
      <c r="C753" s="1"/>
      <c r="D753" s="1"/>
      <c r="E753" s="18"/>
      <c r="F753" s="1"/>
      <c r="G753" s="1"/>
      <c r="H753" s="25"/>
    </row>
    <row r="754" spans="1:8" ht="12.75" customHeight="1" x14ac:dyDescent="0.25">
      <c r="A754" s="49"/>
      <c r="B754" s="1"/>
      <c r="C754" s="1"/>
      <c r="D754" s="1"/>
      <c r="E754" s="18"/>
      <c r="F754" s="1"/>
      <c r="G754" s="1"/>
      <c r="H754" s="25"/>
    </row>
    <row r="755" spans="1:8" ht="12.75" customHeight="1" x14ac:dyDescent="0.25">
      <c r="A755" s="49"/>
      <c r="B755" s="1"/>
      <c r="C755" s="1"/>
      <c r="D755" s="1"/>
      <c r="E755" s="18"/>
      <c r="F755" s="1"/>
      <c r="G755" s="1"/>
      <c r="H755" s="25"/>
    </row>
    <row r="756" spans="1:8" ht="12.75" customHeight="1" x14ac:dyDescent="0.25">
      <c r="A756" s="49"/>
      <c r="B756" s="1"/>
      <c r="C756" s="1"/>
      <c r="D756" s="1"/>
      <c r="E756" s="18"/>
      <c r="F756" s="1"/>
      <c r="G756" s="1"/>
      <c r="H756" s="25"/>
    </row>
    <row r="757" spans="1:8" ht="12.75" customHeight="1" x14ac:dyDescent="0.25">
      <c r="A757" s="49"/>
      <c r="B757" s="1"/>
      <c r="C757" s="1"/>
      <c r="D757" s="1"/>
      <c r="E757" s="18"/>
      <c r="F757" s="1"/>
      <c r="G757" s="1"/>
      <c r="H757" s="25"/>
    </row>
    <row r="758" spans="1:8" ht="12.75" customHeight="1" x14ac:dyDescent="0.25">
      <c r="A758" s="49"/>
      <c r="B758" s="1"/>
      <c r="C758" s="1"/>
      <c r="D758" s="1"/>
      <c r="E758" s="18"/>
      <c r="F758" s="1"/>
      <c r="G758" s="1"/>
      <c r="H758" s="25"/>
    </row>
    <row r="759" spans="1:8" ht="12.75" customHeight="1" x14ac:dyDescent="0.25">
      <c r="A759" s="49"/>
      <c r="B759" s="1"/>
      <c r="C759" s="1"/>
      <c r="D759" s="1"/>
      <c r="E759" s="18"/>
      <c r="F759" s="1"/>
      <c r="G759" s="1"/>
      <c r="H759" s="25"/>
    </row>
    <row r="760" spans="1:8" ht="12.75" customHeight="1" x14ac:dyDescent="0.25">
      <c r="A760" s="49"/>
      <c r="B760" s="1"/>
      <c r="C760" s="1"/>
      <c r="D760" s="1"/>
      <c r="E760" s="18"/>
      <c r="F760" s="1"/>
      <c r="G760" s="1"/>
      <c r="H760" s="25"/>
    </row>
    <row r="761" spans="1:8" ht="12.75" customHeight="1" x14ac:dyDescent="0.25">
      <c r="A761" s="49"/>
      <c r="B761" s="1"/>
      <c r="C761" s="1"/>
      <c r="D761" s="1"/>
      <c r="E761" s="18"/>
      <c r="F761" s="1"/>
      <c r="G761" s="1"/>
      <c r="H761" s="25"/>
    </row>
    <row r="762" spans="1:8" ht="12.75" customHeight="1" x14ac:dyDescent="0.25">
      <c r="A762" s="49"/>
      <c r="B762" s="1"/>
      <c r="C762" s="1"/>
      <c r="D762" s="1"/>
      <c r="E762" s="18"/>
      <c r="F762" s="1"/>
      <c r="G762" s="1"/>
      <c r="H762" s="25"/>
    </row>
    <row r="763" spans="1:8" ht="12.75" customHeight="1" x14ac:dyDescent="0.25">
      <c r="A763" s="49"/>
      <c r="B763" s="1"/>
      <c r="C763" s="1"/>
      <c r="D763" s="1"/>
      <c r="E763" s="18"/>
      <c r="F763" s="1"/>
      <c r="G763" s="1"/>
      <c r="H763" s="25"/>
    </row>
    <row r="764" spans="1:8" ht="12.75" customHeight="1" x14ac:dyDescent="0.25">
      <c r="A764" s="49"/>
      <c r="B764" s="1"/>
      <c r="C764" s="1"/>
      <c r="D764" s="1"/>
      <c r="E764" s="18"/>
      <c r="F764" s="1"/>
      <c r="G764" s="1"/>
      <c r="H764" s="25"/>
    </row>
    <row r="765" spans="1:8" ht="12.75" customHeight="1" x14ac:dyDescent="0.25">
      <c r="A765" s="49"/>
      <c r="B765" s="1"/>
      <c r="C765" s="1"/>
      <c r="D765" s="1"/>
      <c r="E765" s="18"/>
      <c r="F765" s="1"/>
      <c r="G765" s="1"/>
      <c r="H765" s="25"/>
    </row>
    <row r="766" spans="1:8" ht="12.75" customHeight="1" x14ac:dyDescent="0.25">
      <c r="A766" s="49"/>
      <c r="B766" s="1"/>
      <c r="C766" s="1"/>
      <c r="D766" s="1"/>
      <c r="E766" s="18"/>
      <c r="F766" s="1"/>
      <c r="G766" s="1"/>
      <c r="H766" s="25"/>
    </row>
    <row r="767" spans="1:8" ht="12.75" customHeight="1" x14ac:dyDescent="0.25">
      <c r="A767" s="49"/>
      <c r="B767" s="1"/>
      <c r="C767" s="1"/>
      <c r="D767" s="1"/>
      <c r="E767" s="18"/>
      <c r="F767" s="1"/>
      <c r="G767" s="1"/>
      <c r="H767" s="25"/>
    </row>
    <row r="768" spans="1:8" ht="12.75" customHeight="1" x14ac:dyDescent="0.25">
      <c r="A768" s="49"/>
      <c r="B768" s="1"/>
      <c r="C768" s="1"/>
      <c r="D768" s="1"/>
      <c r="E768" s="18"/>
      <c r="F768" s="1"/>
      <c r="G768" s="1"/>
      <c r="H768" s="25"/>
    </row>
    <row r="769" spans="1:8" ht="12.75" customHeight="1" x14ac:dyDescent="0.25">
      <c r="A769" s="49"/>
      <c r="B769" s="1"/>
      <c r="C769" s="1"/>
      <c r="D769" s="1"/>
      <c r="E769" s="18"/>
      <c r="F769" s="1"/>
      <c r="G769" s="1"/>
      <c r="H769" s="25"/>
    </row>
    <row r="770" spans="1:8" ht="12.75" customHeight="1" x14ac:dyDescent="0.25">
      <c r="A770" s="49"/>
      <c r="B770" s="1"/>
      <c r="C770" s="1"/>
      <c r="D770" s="1"/>
      <c r="E770" s="18"/>
      <c r="F770" s="1"/>
      <c r="G770" s="1"/>
      <c r="H770" s="25"/>
    </row>
    <row r="771" spans="1:8" ht="12.75" customHeight="1" x14ac:dyDescent="0.25">
      <c r="A771" s="49"/>
      <c r="B771" s="1"/>
      <c r="C771" s="1"/>
      <c r="D771" s="1"/>
      <c r="E771" s="18"/>
      <c r="F771" s="1"/>
      <c r="G771" s="1"/>
      <c r="H771" s="25"/>
    </row>
    <row r="772" spans="1:8" ht="12.75" customHeight="1" x14ac:dyDescent="0.25">
      <c r="A772" s="49"/>
      <c r="B772" s="1"/>
      <c r="C772" s="1"/>
      <c r="D772" s="1"/>
      <c r="E772" s="18"/>
      <c r="F772" s="1"/>
      <c r="G772" s="1"/>
      <c r="H772" s="25"/>
    </row>
    <row r="773" spans="1:8" ht="12.75" customHeight="1" x14ac:dyDescent="0.25">
      <c r="A773" s="49"/>
      <c r="B773" s="1"/>
      <c r="C773" s="1"/>
      <c r="D773" s="1"/>
      <c r="E773" s="18"/>
      <c r="F773" s="1"/>
      <c r="G773" s="1"/>
      <c r="H773" s="25"/>
    </row>
    <row r="774" spans="1:8" ht="12.75" customHeight="1" x14ac:dyDescent="0.25">
      <c r="A774" s="49"/>
      <c r="B774" s="1"/>
      <c r="C774" s="1"/>
      <c r="D774" s="1"/>
      <c r="E774" s="18"/>
      <c r="F774" s="1"/>
      <c r="G774" s="1"/>
      <c r="H774" s="25"/>
    </row>
    <row r="775" spans="1:8" ht="12.75" customHeight="1" x14ac:dyDescent="0.25">
      <c r="A775" s="49"/>
      <c r="B775" s="1"/>
      <c r="C775" s="1"/>
      <c r="D775" s="1"/>
      <c r="E775" s="18"/>
      <c r="F775" s="1"/>
      <c r="G775" s="1"/>
      <c r="H775" s="25"/>
    </row>
    <row r="776" spans="1:8" ht="12.75" customHeight="1" x14ac:dyDescent="0.25">
      <c r="A776" s="49"/>
      <c r="B776" s="1"/>
      <c r="C776" s="1"/>
      <c r="D776" s="1"/>
      <c r="E776" s="18"/>
      <c r="F776" s="1"/>
      <c r="G776" s="1"/>
      <c r="H776" s="25"/>
    </row>
    <row r="777" spans="1:8" ht="12.75" customHeight="1" x14ac:dyDescent="0.25">
      <c r="A777" s="49"/>
      <c r="B777" s="1"/>
      <c r="C777" s="1"/>
      <c r="D777" s="1"/>
      <c r="E777" s="18"/>
      <c r="F777" s="1"/>
      <c r="G777" s="1"/>
      <c r="H777" s="25"/>
    </row>
    <row r="778" spans="1:8" ht="12.75" customHeight="1" x14ac:dyDescent="0.25">
      <c r="A778" s="49"/>
      <c r="B778" s="1"/>
      <c r="C778" s="1"/>
      <c r="D778" s="1"/>
      <c r="E778" s="18"/>
      <c r="F778" s="1"/>
      <c r="G778" s="1"/>
      <c r="H778" s="25"/>
    </row>
    <row r="779" spans="1:8" ht="12.75" customHeight="1" x14ac:dyDescent="0.25">
      <c r="A779" s="49"/>
      <c r="B779" s="1"/>
      <c r="C779" s="1"/>
      <c r="D779" s="1"/>
      <c r="E779" s="18"/>
      <c r="F779" s="1"/>
      <c r="G779" s="1"/>
      <c r="H779" s="25"/>
    </row>
    <row r="780" spans="1:8" ht="12.75" customHeight="1" x14ac:dyDescent="0.25">
      <c r="A780" s="49"/>
      <c r="B780" s="1"/>
      <c r="C780" s="1"/>
      <c r="D780" s="1"/>
      <c r="E780" s="18"/>
      <c r="F780" s="1"/>
      <c r="G780" s="1"/>
      <c r="H780" s="25"/>
    </row>
    <row r="781" spans="1:8" ht="12.75" customHeight="1" x14ac:dyDescent="0.25">
      <c r="A781" s="49"/>
      <c r="B781" s="1"/>
      <c r="C781" s="1"/>
      <c r="D781" s="1"/>
      <c r="E781" s="18"/>
      <c r="F781" s="1"/>
      <c r="G781" s="1"/>
      <c r="H781" s="25"/>
    </row>
    <row r="782" spans="1:8" ht="12.75" customHeight="1" x14ac:dyDescent="0.25">
      <c r="A782" s="49"/>
      <c r="B782" s="1"/>
      <c r="C782" s="1"/>
      <c r="D782" s="1"/>
      <c r="E782" s="18"/>
      <c r="F782" s="1"/>
      <c r="G782" s="1"/>
      <c r="H782" s="25"/>
    </row>
    <row r="783" spans="1:8" ht="12.75" customHeight="1" x14ac:dyDescent="0.25">
      <c r="A783" s="49"/>
      <c r="B783" s="1"/>
      <c r="C783" s="1"/>
      <c r="D783" s="1"/>
      <c r="E783" s="18"/>
      <c r="F783" s="1"/>
      <c r="G783" s="1"/>
      <c r="H783" s="25"/>
    </row>
    <row r="784" spans="1:8" ht="12.75" customHeight="1" x14ac:dyDescent="0.25">
      <c r="A784" s="49"/>
      <c r="B784" s="1"/>
      <c r="C784" s="1"/>
      <c r="D784" s="1"/>
      <c r="E784" s="18"/>
      <c r="F784" s="1"/>
      <c r="G784" s="1"/>
      <c r="H784" s="25"/>
    </row>
    <row r="785" spans="1:8" ht="12.75" customHeight="1" x14ac:dyDescent="0.25">
      <c r="A785" s="49"/>
      <c r="B785" s="1"/>
      <c r="C785" s="1"/>
      <c r="D785" s="1"/>
      <c r="E785" s="18"/>
      <c r="F785" s="1"/>
      <c r="G785" s="1"/>
      <c r="H785" s="25"/>
    </row>
    <row r="786" spans="1:8" ht="12.75" customHeight="1" x14ac:dyDescent="0.25">
      <c r="A786" s="49"/>
      <c r="B786" s="1"/>
      <c r="C786" s="1"/>
      <c r="D786" s="1"/>
      <c r="E786" s="18"/>
      <c r="F786" s="1"/>
      <c r="G786" s="1"/>
      <c r="H786" s="25"/>
    </row>
    <row r="787" spans="1:8" ht="12.75" customHeight="1" x14ac:dyDescent="0.25">
      <c r="A787" s="49"/>
      <c r="B787" s="1"/>
      <c r="C787" s="1"/>
      <c r="D787" s="1"/>
      <c r="E787" s="18"/>
      <c r="F787" s="1"/>
      <c r="G787" s="1"/>
      <c r="H787" s="25"/>
    </row>
    <row r="788" spans="1:8" ht="12.75" customHeight="1" x14ac:dyDescent="0.25">
      <c r="A788" s="49"/>
      <c r="B788" s="1"/>
      <c r="C788" s="1"/>
      <c r="D788" s="1"/>
      <c r="E788" s="18"/>
      <c r="F788" s="1"/>
      <c r="G788" s="1"/>
      <c r="H788" s="25"/>
    </row>
    <row r="789" spans="1:8" ht="12.75" customHeight="1" x14ac:dyDescent="0.25">
      <c r="A789" s="49"/>
      <c r="B789" s="1"/>
      <c r="C789" s="1"/>
      <c r="D789" s="1"/>
      <c r="E789" s="18"/>
      <c r="F789" s="1"/>
      <c r="G789" s="1"/>
      <c r="H789" s="25"/>
    </row>
    <row r="790" spans="1:8" ht="12.75" customHeight="1" x14ac:dyDescent="0.25">
      <c r="A790" s="49"/>
      <c r="B790" s="1"/>
      <c r="C790" s="1"/>
      <c r="D790" s="1"/>
      <c r="E790" s="18"/>
      <c r="F790" s="1"/>
      <c r="G790" s="1"/>
      <c r="H790" s="25"/>
    </row>
    <row r="791" spans="1:8" ht="12.75" customHeight="1" x14ac:dyDescent="0.25">
      <c r="A791" s="49"/>
      <c r="B791" s="1"/>
      <c r="C791" s="1"/>
      <c r="D791" s="1"/>
      <c r="E791" s="18"/>
      <c r="F791" s="1"/>
      <c r="G791" s="1"/>
      <c r="H791" s="25"/>
    </row>
    <row r="792" spans="1:8" ht="12.75" customHeight="1" x14ac:dyDescent="0.25">
      <c r="A792" s="49"/>
      <c r="B792" s="1"/>
      <c r="C792" s="1"/>
      <c r="D792" s="1"/>
      <c r="E792" s="18"/>
      <c r="F792" s="1"/>
      <c r="G792" s="1"/>
      <c r="H792" s="25"/>
    </row>
    <row r="793" spans="1:8" ht="12.75" customHeight="1" x14ac:dyDescent="0.25">
      <c r="A793" s="49"/>
      <c r="B793" s="1"/>
      <c r="C793" s="1"/>
      <c r="D793" s="1"/>
      <c r="E793" s="18"/>
      <c r="F793" s="1"/>
      <c r="G793" s="1"/>
      <c r="H793" s="25"/>
    </row>
    <row r="794" spans="1:8" ht="12.75" customHeight="1" x14ac:dyDescent="0.25">
      <c r="A794" s="49"/>
      <c r="B794" s="1"/>
      <c r="C794" s="1"/>
      <c r="D794" s="1"/>
      <c r="E794" s="18"/>
      <c r="F794" s="1"/>
      <c r="G794" s="1"/>
      <c r="H794" s="25"/>
    </row>
    <row r="795" spans="1:8" ht="12.75" customHeight="1" x14ac:dyDescent="0.25">
      <c r="A795" s="49"/>
      <c r="B795" s="1"/>
      <c r="C795" s="1"/>
      <c r="D795" s="1"/>
      <c r="E795" s="18"/>
      <c r="F795" s="1"/>
      <c r="G795" s="1"/>
      <c r="H795" s="25"/>
    </row>
    <row r="796" spans="1:8" ht="12.75" customHeight="1" x14ac:dyDescent="0.25">
      <c r="A796" s="49"/>
      <c r="B796" s="1"/>
      <c r="C796" s="1"/>
      <c r="D796" s="1"/>
      <c r="E796" s="18"/>
      <c r="F796" s="1"/>
      <c r="G796" s="1"/>
      <c r="H796" s="25"/>
    </row>
    <row r="797" spans="1:8" ht="12.75" customHeight="1" x14ac:dyDescent="0.25">
      <c r="A797" s="49"/>
      <c r="B797" s="1"/>
      <c r="C797" s="1"/>
      <c r="D797" s="1"/>
      <c r="E797" s="18"/>
      <c r="F797" s="1"/>
      <c r="G797" s="1"/>
      <c r="H797" s="25"/>
    </row>
    <row r="798" spans="1:8" ht="12.75" customHeight="1" x14ac:dyDescent="0.25">
      <c r="A798" s="49"/>
      <c r="B798" s="1"/>
      <c r="C798" s="1"/>
      <c r="D798" s="1"/>
      <c r="E798" s="18"/>
      <c r="F798" s="1"/>
      <c r="G798" s="1"/>
      <c r="H798" s="25"/>
    </row>
    <row r="799" spans="1:8" ht="12.75" customHeight="1" x14ac:dyDescent="0.25">
      <c r="A799" s="49"/>
      <c r="B799" s="1"/>
      <c r="C799" s="1"/>
      <c r="D799" s="1"/>
      <c r="E799" s="18"/>
      <c r="F799" s="1"/>
      <c r="G799" s="1"/>
      <c r="H799" s="25"/>
    </row>
    <row r="800" spans="1:8" ht="12.75" customHeight="1" x14ac:dyDescent="0.25">
      <c r="A800" s="49"/>
      <c r="B800" s="1"/>
      <c r="C800" s="1"/>
      <c r="D800" s="1"/>
      <c r="E800" s="18"/>
      <c r="F800" s="1"/>
      <c r="G800" s="1"/>
      <c r="H800" s="25"/>
    </row>
    <row r="801" spans="1:8" ht="12.75" customHeight="1" x14ac:dyDescent="0.25">
      <c r="A801" s="49"/>
      <c r="B801" s="1"/>
      <c r="C801" s="1"/>
      <c r="D801" s="1"/>
      <c r="E801" s="18"/>
      <c r="F801" s="1"/>
      <c r="G801" s="1"/>
      <c r="H801" s="25"/>
    </row>
    <row r="802" spans="1:8" ht="12.75" customHeight="1" x14ac:dyDescent="0.25">
      <c r="A802" s="49"/>
      <c r="B802" s="1"/>
      <c r="C802" s="1"/>
      <c r="D802" s="1"/>
      <c r="E802" s="18"/>
      <c r="F802" s="1"/>
      <c r="G802" s="1"/>
      <c r="H802" s="25"/>
    </row>
    <row r="803" spans="1:8" ht="12.75" customHeight="1" x14ac:dyDescent="0.25">
      <c r="A803" s="49"/>
      <c r="B803" s="1"/>
      <c r="C803" s="1"/>
      <c r="D803" s="1"/>
      <c r="E803" s="18"/>
      <c r="F803" s="1"/>
      <c r="G803" s="1"/>
      <c r="H803" s="25"/>
    </row>
    <row r="804" spans="1:8" ht="12.75" customHeight="1" x14ac:dyDescent="0.25">
      <c r="A804" s="49"/>
      <c r="B804" s="1"/>
      <c r="C804" s="1"/>
      <c r="D804" s="1"/>
      <c r="E804" s="18"/>
      <c r="F804" s="1"/>
      <c r="G804" s="1"/>
      <c r="H804" s="25"/>
    </row>
    <row r="805" spans="1:8" ht="12.75" customHeight="1" x14ac:dyDescent="0.25">
      <c r="A805" s="49"/>
      <c r="B805" s="1"/>
      <c r="C805" s="1"/>
      <c r="D805" s="1"/>
      <c r="E805" s="18"/>
      <c r="F805" s="1"/>
      <c r="G805" s="1"/>
      <c r="H805" s="25"/>
    </row>
    <row r="806" spans="1:8" ht="12.75" customHeight="1" x14ac:dyDescent="0.25">
      <c r="A806" s="49"/>
      <c r="B806" s="1"/>
      <c r="C806" s="1"/>
      <c r="D806" s="1"/>
      <c r="E806" s="18"/>
      <c r="F806" s="1"/>
      <c r="G806" s="1"/>
      <c r="H806" s="25"/>
    </row>
    <row r="807" spans="1:8" ht="12.75" customHeight="1" x14ac:dyDescent="0.25">
      <c r="A807" s="49"/>
      <c r="B807" s="1"/>
      <c r="C807" s="1"/>
      <c r="D807" s="1"/>
      <c r="E807" s="18"/>
      <c r="F807" s="1"/>
      <c r="G807" s="1"/>
      <c r="H807" s="25"/>
    </row>
    <row r="808" spans="1:8" ht="12.75" customHeight="1" x14ac:dyDescent="0.25">
      <c r="A808" s="49"/>
      <c r="B808" s="1"/>
      <c r="C808" s="1"/>
      <c r="D808" s="1"/>
      <c r="E808" s="18"/>
      <c r="F808" s="1"/>
      <c r="G808" s="1"/>
      <c r="H808" s="25"/>
    </row>
    <row r="809" spans="1:8" ht="12.75" customHeight="1" x14ac:dyDescent="0.25">
      <c r="A809" s="49"/>
      <c r="B809" s="1"/>
      <c r="C809" s="1"/>
      <c r="D809" s="1"/>
      <c r="E809" s="18"/>
      <c r="F809" s="1"/>
      <c r="G809" s="1"/>
      <c r="H809" s="25"/>
    </row>
    <row r="810" spans="1:8" ht="12.75" customHeight="1" x14ac:dyDescent="0.25">
      <c r="A810" s="49"/>
      <c r="B810" s="1"/>
      <c r="C810" s="1"/>
      <c r="D810" s="1"/>
      <c r="E810" s="18"/>
      <c r="F810" s="1"/>
      <c r="G810" s="1"/>
      <c r="H810" s="25"/>
    </row>
    <row r="811" spans="1:8" ht="12.75" customHeight="1" x14ac:dyDescent="0.25">
      <c r="A811" s="49"/>
      <c r="B811" s="1"/>
      <c r="C811" s="1"/>
      <c r="D811" s="1"/>
      <c r="E811" s="18"/>
      <c r="F811" s="1"/>
      <c r="G811" s="1"/>
      <c r="H811" s="25"/>
    </row>
    <row r="812" spans="1:8" ht="12.75" customHeight="1" x14ac:dyDescent="0.25">
      <c r="A812" s="49"/>
      <c r="B812" s="1"/>
      <c r="C812" s="1"/>
      <c r="D812" s="1"/>
      <c r="E812" s="18"/>
      <c r="F812" s="1"/>
      <c r="G812" s="1"/>
      <c r="H812" s="25"/>
    </row>
    <row r="813" spans="1:8" ht="12.75" customHeight="1" x14ac:dyDescent="0.25">
      <c r="A813" s="49"/>
      <c r="B813" s="1"/>
      <c r="C813" s="1"/>
      <c r="D813" s="1"/>
      <c r="E813" s="18"/>
      <c r="F813" s="1"/>
      <c r="G813" s="1"/>
      <c r="H813" s="25"/>
    </row>
    <row r="814" spans="1:8" ht="12.75" customHeight="1" x14ac:dyDescent="0.25">
      <c r="A814" s="49"/>
      <c r="B814" s="1"/>
      <c r="C814" s="1"/>
      <c r="D814" s="1"/>
      <c r="E814" s="18"/>
      <c r="F814" s="1"/>
      <c r="G814" s="1"/>
      <c r="H814" s="25"/>
    </row>
    <row r="815" spans="1:8" ht="12.75" customHeight="1" x14ac:dyDescent="0.25">
      <c r="A815" s="49"/>
      <c r="B815" s="1"/>
      <c r="C815" s="1"/>
      <c r="D815" s="1"/>
      <c r="E815" s="18"/>
      <c r="F815" s="1"/>
      <c r="G815" s="1"/>
      <c r="H815" s="25"/>
    </row>
    <row r="816" spans="1:8" ht="12.75" customHeight="1" x14ac:dyDescent="0.25">
      <c r="A816" s="49"/>
      <c r="B816" s="1"/>
      <c r="C816" s="1"/>
      <c r="D816" s="1"/>
      <c r="E816" s="18"/>
      <c r="F816" s="1"/>
      <c r="G816" s="1"/>
      <c r="H816" s="25"/>
    </row>
    <row r="817" spans="1:8" ht="12.75" customHeight="1" x14ac:dyDescent="0.25">
      <c r="A817" s="49"/>
      <c r="B817" s="1"/>
      <c r="C817" s="1"/>
      <c r="D817" s="1"/>
      <c r="E817" s="18"/>
      <c r="F817" s="1"/>
      <c r="G817" s="1"/>
      <c r="H817" s="25"/>
    </row>
    <row r="818" spans="1:8" ht="12.75" customHeight="1" x14ac:dyDescent="0.25">
      <c r="A818" s="49"/>
      <c r="B818" s="1"/>
      <c r="C818" s="1"/>
      <c r="D818" s="1"/>
      <c r="E818" s="18"/>
      <c r="F818" s="1"/>
      <c r="G818" s="1"/>
      <c r="H818" s="25"/>
    </row>
    <row r="819" spans="1:8" ht="12.75" customHeight="1" x14ac:dyDescent="0.25">
      <c r="A819" s="49"/>
      <c r="B819" s="1"/>
      <c r="C819" s="1"/>
      <c r="D819" s="1"/>
      <c r="E819" s="18"/>
      <c r="F819" s="1"/>
      <c r="G819" s="1"/>
      <c r="H819" s="25"/>
    </row>
    <row r="820" spans="1:8" ht="12.75" customHeight="1" x14ac:dyDescent="0.25">
      <c r="A820" s="49"/>
      <c r="B820" s="1"/>
      <c r="C820" s="1"/>
      <c r="D820" s="1"/>
      <c r="E820" s="18"/>
      <c r="F820" s="1"/>
      <c r="G820" s="1"/>
      <c r="H820" s="25"/>
    </row>
    <row r="821" spans="1:8" ht="12.75" customHeight="1" x14ac:dyDescent="0.25">
      <c r="A821" s="49"/>
      <c r="B821" s="1"/>
      <c r="C821" s="1"/>
      <c r="D821" s="1"/>
      <c r="E821" s="18"/>
      <c r="F821" s="1"/>
      <c r="G821" s="1"/>
      <c r="H821" s="25"/>
    </row>
    <row r="822" spans="1:8" ht="12.75" customHeight="1" x14ac:dyDescent="0.25">
      <c r="A822" s="49"/>
      <c r="B822" s="1"/>
      <c r="C822" s="1"/>
      <c r="D822" s="1"/>
      <c r="E822" s="18"/>
      <c r="F822" s="1"/>
      <c r="G822" s="1"/>
      <c r="H822" s="25"/>
    </row>
    <row r="823" spans="1:8" ht="12.75" customHeight="1" x14ac:dyDescent="0.25">
      <c r="A823" s="49"/>
      <c r="B823" s="1"/>
      <c r="C823" s="1"/>
      <c r="D823" s="1"/>
      <c r="E823" s="18"/>
      <c r="F823" s="1"/>
      <c r="G823" s="1"/>
      <c r="H823" s="25"/>
    </row>
    <row r="824" spans="1:8" ht="12.75" customHeight="1" x14ac:dyDescent="0.25">
      <c r="A824" s="49"/>
      <c r="B824" s="1"/>
      <c r="C824" s="1"/>
      <c r="D824" s="1"/>
      <c r="E824" s="18"/>
      <c r="F824" s="1"/>
      <c r="G824" s="1"/>
      <c r="H824" s="25"/>
    </row>
    <row r="825" spans="1:8" ht="12.75" customHeight="1" x14ac:dyDescent="0.25">
      <c r="A825" s="49"/>
      <c r="B825" s="1"/>
      <c r="C825" s="1"/>
      <c r="D825" s="1"/>
      <c r="E825" s="18"/>
      <c r="F825" s="1"/>
      <c r="G825" s="1"/>
      <c r="H825" s="25"/>
    </row>
    <row r="826" spans="1:8" ht="12.75" customHeight="1" x14ac:dyDescent="0.25">
      <c r="A826" s="49"/>
      <c r="B826" s="1"/>
      <c r="C826" s="1"/>
      <c r="D826" s="1"/>
      <c r="E826" s="18"/>
      <c r="F826" s="1"/>
      <c r="G826" s="1"/>
      <c r="H826" s="25"/>
    </row>
    <row r="827" spans="1:8" ht="12.75" customHeight="1" x14ac:dyDescent="0.25">
      <c r="A827" s="49"/>
      <c r="B827" s="1"/>
      <c r="C827" s="1"/>
      <c r="D827" s="1"/>
      <c r="E827" s="18"/>
      <c r="F827" s="1"/>
      <c r="G827" s="1"/>
      <c r="H827" s="25"/>
    </row>
    <row r="828" spans="1:8" ht="12.75" customHeight="1" x14ac:dyDescent="0.25">
      <c r="A828" s="49"/>
      <c r="B828" s="1"/>
      <c r="C828" s="1"/>
      <c r="D828" s="1"/>
      <c r="E828" s="18"/>
      <c r="F828" s="1"/>
      <c r="G828" s="1"/>
      <c r="H828" s="25"/>
    </row>
    <row r="829" spans="1:8" ht="12.75" customHeight="1" x14ac:dyDescent="0.25">
      <c r="A829" s="49"/>
      <c r="B829" s="1"/>
      <c r="C829" s="1"/>
      <c r="D829" s="1"/>
      <c r="E829" s="18"/>
      <c r="F829" s="1"/>
      <c r="G829" s="1"/>
      <c r="H829" s="25"/>
    </row>
    <row r="830" spans="1:8" ht="12.75" customHeight="1" x14ac:dyDescent="0.25">
      <c r="A830" s="49"/>
      <c r="B830" s="1"/>
      <c r="C830" s="1"/>
      <c r="D830" s="1"/>
      <c r="E830" s="18"/>
      <c r="F830" s="1"/>
      <c r="G830" s="1"/>
      <c r="H830" s="25"/>
    </row>
    <row r="831" spans="1:8" ht="12.75" customHeight="1" x14ac:dyDescent="0.25">
      <c r="A831" s="49"/>
      <c r="B831" s="1"/>
      <c r="C831" s="1"/>
      <c r="D831" s="1"/>
      <c r="E831" s="18"/>
      <c r="F831" s="1"/>
      <c r="G831" s="1"/>
      <c r="H831" s="25"/>
    </row>
    <row r="832" spans="1:8" ht="12.75" customHeight="1" x14ac:dyDescent="0.25">
      <c r="A832" s="49"/>
      <c r="B832" s="1"/>
      <c r="C832" s="1"/>
      <c r="D832" s="1"/>
      <c r="E832" s="18"/>
      <c r="F832" s="1"/>
      <c r="G832" s="1"/>
      <c r="H832" s="25"/>
    </row>
    <row r="833" spans="1:8" ht="12.75" customHeight="1" x14ac:dyDescent="0.25">
      <c r="A833" s="49"/>
      <c r="B833" s="1"/>
      <c r="C833" s="1"/>
      <c r="D833" s="1"/>
      <c r="E833" s="18"/>
      <c r="F833" s="1"/>
      <c r="G833" s="1"/>
      <c r="H833" s="25"/>
    </row>
    <row r="834" spans="1:8" ht="12.75" customHeight="1" x14ac:dyDescent="0.25">
      <c r="A834" s="49"/>
      <c r="B834" s="1"/>
      <c r="C834" s="1"/>
      <c r="D834" s="1"/>
      <c r="E834" s="18"/>
      <c r="F834" s="1"/>
      <c r="G834" s="1"/>
      <c r="H834" s="25"/>
    </row>
    <row r="835" spans="1:8" ht="12.75" customHeight="1" x14ac:dyDescent="0.25">
      <c r="A835" s="49"/>
      <c r="B835" s="1"/>
      <c r="C835" s="1"/>
      <c r="D835" s="1"/>
      <c r="E835" s="18"/>
      <c r="F835" s="1"/>
      <c r="G835" s="1"/>
      <c r="H835" s="25"/>
    </row>
    <row r="836" spans="1:8" ht="12.75" customHeight="1" x14ac:dyDescent="0.25">
      <c r="A836" s="49"/>
      <c r="B836" s="1"/>
      <c r="C836" s="1"/>
      <c r="D836" s="1"/>
      <c r="E836" s="18"/>
      <c r="F836" s="1"/>
      <c r="G836" s="1"/>
      <c r="H836" s="25"/>
    </row>
    <row r="837" spans="1:8" ht="12.75" customHeight="1" x14ac:dyDescent="0.25">
      <c r="A837" s="49"/>
      <c r="B837" s="1"/>
      <c r="C837" s="1"/>
      <c r="D837" s="1"/>
      <c r="E837" s="18"/>
      <c r="F837" s="1"/>
      <c r="G837" s="1"/>
      <c r="H837" s="25"/>
    </row>
    <row r="838" spans="1:8" ht="12.75" customHeight="1" x14ac:dyDescent="0.25">
      <c r="A838" s="49"/>
      <c r="B838" s="1"/>
      <c r="C838" s="1"/>
      <c r="D838" s="1"/>
      <c r="E838" s="18"/>
      <c r="F838" s="1"/>
      <c r="G838" s="1"/>
      <c r="H838" s="25"/>
    </row>
    <row r="839" spans="1:8" ht="12.75" customHeight="1" x14ac:dyDescent="0.25">
      <c r="A839" s="49"/>
      <c r="B839" s="1"/>
      <c r="C839" s="1"/>
      <c r="D839" s="1"/>
      <c r="E839" s="18"/>
      <c r="F839" s="1"/>
      <c r="G839" s="1"/>
      <c r="H839" s="25"/>
    </row>
    <row r="840" spans="1:8" ht="12.75" customHeight="1" x14ac:dyDescent="0.25">
      <c r="A840" s="49"/>
      <c r="B840" s="1"/>
      <c r="C840" s="1"/>
      <c r="D840" s="1"/>
      <c r="E840" s="18"/>
      <c r="F840" s="1"/>
      <c r="G840" s="1"/>
      <c r="H840" s="25"/>
    </row>
    <row r="841" spans="1:8" ht="12.75" customHeight="1" x14ac:dyDescent="0.25">
      <c r="A841" s="49"/>
      <c r="B841" s="1"/>
      <c r="C841" s="1"/>
      <c r="D841" s="1"/>
      <c r="E841" s="18"/>
      <c r="F841" s="1"/>
      <c r="G841" s="1"/>
      <c r="H841" s="25"/>
    </row>
    <row r="842" spans="1:8" ht="12.75" customHeight="1" x14ac:dyDescent="0.25">
      <c r="A842" s="49"/>
      <c r="B842" s="1"/>
      <c r="C842" s="1"/>
      <c r="D842" s="1"/>
      <c r="E842" s="18"/>
      <c r="F842" s="1"/>
      <c r="G842" s="1"/>
      <c r="H842" s="25"/>
    </row>
    <row r="843" spans="1:8" ht="12.75" customHeight="1" x14ac:dyDescent="0.25">
      <c r="A843" s="49"/>
      <c r="B843" s="1"/>
      <c r="C843" s="1"/>
      <c r="D843" s="1"/>
      <c r="E843" s="18"/>
      <c r="F843" s="1"/>
      <c r="G843" s="1"/>
      <c r="H843" s="25"/>
    </row>
    <row r="844" spans="1:8" ht="12.75" customHeight="1" x14ac:dyDescent="0.25">
      <c r="A844" s="49"/>
      <c r="B844" s="1"/>
      <c r="C844" s="1"/>
      <c r="D844" s="1"/>
      <c r="E844" s="18"/>
      <c r="F844" s="1"/>
      <c r="G844" s="1"/>
      <c r="H844" s="25"/>
    </row>
    <row r="845" spans="1:8" ht="12.75" customHeight="1" x14ac:dyDescent="0.25">
      <c r="A845" s="49"/>
      <c r="B845" s="1"/>
      <c r="C845" s="1"/>
      <c r="D845" s="1"/>
      <c r="E845" s="18"/>
      <c r="F845" s="1"/>
      <c r="G845" s="1"/>
      <c r="H845" s="25"/>
    </row>
    <row r="846" spans="1:8" ht="12.75" customHeight="1" x14ac:dyDescent="0.25">
      <c r="A846" s="49"/>
      <c r="B846" s="1"/>
      <c r="C846" s="1"/>
      <c r="D846" s="1"/>
      <c r="E846" s="18"/>
      <c r="F846" s="1"/>
      <c r="G846" s="1"/>
      <c r="H846" s="25"/>
    </row>
    <row r="847" spans="1:8" ht="12.75" customHeight="1" x14ac:dyDescent="0.25">
      <c r="A847" s="49"/>
      <c r="B847" s="1"/>
      <c r="C847" s="1"/>
      <c r="D847" s="1"/>
      <c r="E847" s="18"/>
      <c r="F847" s="1"/>
      <c r="G847" s="1"/>
      <c r="H847" s="25"/>
    </row>
    <row r="848" spans="1:8" ht="12.75" customHeight="1" x14ac:dyDescent="0.25">
      <c r="A848" s="49"/>
      <c r="B848" s="1"/>
      <c r="C848" s="1"/>
      <c r="D848" s="1"/>
      <c r="E848" s="18"/>
      <c r="F848" s="1"/>
      <c r="G848" s="1"/>
      <c r="H848" s="25"/>
    </row>
    <row r="849" spans="1:8" ht="12.75" customHeight="1" x14ac:dyDescent="0.25">
      <c r="A849" s="49"/>
      <c r="B849" s="1"/>
      <c r="C849" s="1"/>
      <c r="D849" s="1"/>
      <c r="E849" s="18"/>
      <c r="F849" s="1"/>
      <c r="G849" s="1"/>
      <c r="H849" s="25"/>
    </row>
    <row r="850" spans="1:8" ht="12.75" customHeight="1" x14ac:dyDescent="0.25">
      <c r="A850" s="49"/>
      <c r="B850" s="1"/>
      <c r="C850" s="1"/>
      <c r="D850" s="1"/>
      <c r="E850" s="18"/>
      <c r="F850" s="1"/>
      <c r="G850" s="1"/>
      <c r="H850" s="25"/>
    </row>
    <row r="851" spans="1:8" ht="12.75" customHeight="1" x14ac:dyDescent="0.25">
      <c r="A851" s="49"/>
      <c r="B851" s="1"/>
      <c r="C851" s="1"/>
      <c r="D851" s="1"/>
      <c r="E851" s="18"/>
      <c r="F851" s="1"/>
      <c r="G851" s="1"/>
      <c r="H851" s="25"/>
    </row>
    <row r="852" spans="1:8" ht="12.75" customHeight="1" x14ac:dyDescent="0.25">
      <c r="A852" s="49"/>
      <c r="B852" s="1"/>
      <c r="C852" s="1"/>
      <c r="D852" s="1"/>
      <c r="E852" s="18"/>
      <c r="F852" s="1"/>
      <c r="G852" s="1"/>
      <c r="H852" s="25"/>
    </row>
    <row r="853" spans="1:8" ht="12.75" customHeight="1" x14ac:dyDescent="0.25">
      <c r="A853" s="49"/>
      <c r="B853" s="1"/>
      <c r="C853" s="1"/>
      <c r="D853" s="1"/>
      <c r="E853" s="18"/>
      <c r="F853" s="1"/>
      <c r="G853" s="1"/>
      <c r="H853" s="25"/>
    </row>
    <row r="854" spans="1:8" ht="12.75" customHeight="1" x14ac:dyDescent="0.25">
      <c r="A854" s="49"/>
      <c r="B854" s="1"/>
      <c r="C854" s="1"/>
      <c r="D854" s="1"/>
      <c r="E854" s="18"/>
      <c r="F854" s="1"/>
      <c r="G854" s="1"/>
      <c r="H854" s="25"/>
    </row>
    <row r="855" spans="1:8" ht="12.75" customHeight="1" x14ac:dyDescent="0.25">
      <c r="A855" s="49"/>
      <c r="B855" s="1"/>
      <c r="C855" s="1"/>
      <c r="D855" s="1"/>
      <c r="E855" s="18"/>
      <c r="F855" s="1"/>
      <c r="G855" s="1"/>
      <c r="H855" s="25"/>
    </row>
    <row r="856" spans="1:8" ht="12.75" customHeight="1" x14ac:dyDescent="0.25">
      <c r="A856" s="49"/>
      <c r="C856" s="1"/>
      <c r="D856" s="1"/>
      <c r="H856" s="25"/>
    </row>
    <row r="857" spans="1:8" ht="12.75" customHeight="1" x14ac:dyDescent="0.25">
      <c r="A857" s="49"/>
      <c r="C857" s="1"/>
      <c r="D857" s="1"/>
      <c r="H857" s="25"/>
    </row>
    <row r="858" spans="1:8" ht="12.75" customHeight="1" x14ac:dyDescent="0.25">
      <c r="A858" s="49"/>
      <c r="C858" s="1"/>
      <c r="D858" s="1"/>
      <c r="H858" s="25"/>
    </row>
    <row r="859" spans="1:8" ht="12.75" customHeight="1" x14ac:dyDescent="0.25">
      <c r="A859" s="49"/>
      <c r="C859" s="1"/>
      <c r="D859" s="1"/>
      <c r="H859" s="25"/>
    </row>
    <row r="860" spans="1:8" ht="12.75" customHeight="1" x14ac:dyDescent="0.25">
      <c r="C860" s="1"/>
      <c r="D860" s="1"/>
      <c r="H860" s="25"/>
    </row>
    <row r="861" spans="1:8" ht="12.75" customHeight="1" x14ac:dyDescent="0.25">
      <c r="C861" s="1"/>
      <c r="D861" s="1"/>
      <c r="H861" s="25"/>
    </row>
    <row r="862" spans="1:8" ht="12.75" customHeight="1" x14ac:dyDescent="0.25">
      <c r="C862" s="1"/>
      <c r="D862" s="1"/>
      <c r="H862" s="25"/>
    </row>
    <row r="863" spans="1:8" ht="12.75" customHeight="1" x14ac:dyDescent="0.25">
      <c r="C863" s="1"/>
      <c r="D863" s="1"/>
      <c r="H863" s="25"/>
    </row>
    <row r="864" spans="1:8" ht="12.75" customHeight="1" x14ac:dyDescent="0.25">
      <c r="C864" s="1"/>
      <c r="D864" s="1"/>
      <c r="H864" s="25"/>
    </row>
    <row r="865" spans="3:8" ht="12.75" customHeight="1" x14ac:dyDescent="0.25">
      <c r="C865" s="1"/>
      <c r="D865" s="1"/>
      <c r="H865" s="25"/>
    </row>
    <row r="866" spans="3:8" ht="12.75" customHeight="1" x14ac:dyDescent="0.25">
      <c r="C866" s="1"/>
      <c r="D866" s="1"/>
      <c r="H866" s="25"/>
    </row>
    <row r="867" spans="3:8" ht="12.75" customHeight="1" x14ac:dyDescent="0.25">
      <c r="C867" s="1"/>
      <c r="D867" s="1"/>
      <c r="H867" s="25"/>
    </row>
    <row r="868" spans="3:8" ht="12.75" customHeight="1" x14ac:dyDescent="0.25">
      <c r="C868" s="1"/>
      <c r="D868" s="1"/>
      <c r="H868" s="25"/>
    </row>
    <row r="869" spans="3:8" ht="12.75" customHeight="1" x14ac:dyDescent="0.25">
      <c r="C869" s="1"/>
      <c r="D869" s="1"/>
    </row>
    <row r="870" spans="3:8" ht="12.75" customHeight="1" x14ac:dyDescent="0.25">
      <c r="C870" s="1"/>
      <c r="D870" s="1"/>
    </row>
    <row r="871" spans="3:8" ht="12.75" customHeight="1" x14ac:dyDescent="0.25">
      <c r="C871" s="1"/>
      <c r="D871" s="1"/>
    </row>
    <row r="872" spans="3:8" ht="12.75" customHeight="1" x14ac:dyDescent="0.25">
      <c r="C872" s="1"/>
      <c r="D872" s="1"/>
    </row>
    <row r="873" spans="3:8" ht="12.75" customHeight="1" x14ac:dyDescent="0.25">
      <c r="C873" s="1"/>
      <c r="D873" s="1"/>
    </row>
    <row r="874" spans="3:8" ht="15" customHeight="1" x14ac:dyDescent="0.25">
      <c r="C874" s="1"/>
      <c r="D874" s="1"/>
    </row>
    <row r="875" spans="3:8" ht="15" customHeight="1" x14ac:dyDescent="0.25">
      <c r="C875" s="1"/>
      <c r="D875" s="1"/>
    </row>
    <row r="876" spans="3:8" ht="15" customHeight="1" x14ac:dyDescent="0.25">
      <c r="C876" s="1"/>
      <c r="D876" s="1"/>
    </row>
    <row r="877" spans="3:8" ht="15" customHeight="1" x14ac:dyDescent="0.25">
      <c r="C877" s="1"/>
      <c r="D877" s="1"/>
    </row>
    <row r="878" spans="3:8" ht="15" customHeight="1" x14ac:dyDescent="0.25">
      <c r="C878" s="1"/>
      <c r="D878" s="1"/>
    </row>
    <row r="879" spans="3:8" ht="15" customHeight="1" x14ac:dyDescent="0.25">
      <c r="C879" s="1"/>
      <c r="D879" s="1"/>
    </row>
    <row r="880" spans="3:8" ht="15" customHeight="1" x14ac:dyDescent="0.25">
      <c r="C880" s="1"/>
      <c r="D880" s="1"/>
    </row>
    <row r="881" spans="3:4" ht="15" customHeight="1" x14ac:dyDescent="0.25">
      <c r="C881" s="1"/>
      <c r="D881" s="1"/>
    </row>
    <row r="882" spans="3:4" ht="15" customHeight="1" x14ac:dyDescent="0.25">
      <c r="C882" s="1"/>
      <c r="D882" s="1"/>
    </row>
    <row r="883" spans="3:4" ht="15" customHeight="1" x14ac:dyDescent="0.25">
      <c r="C883" s="1"/>
      <c r="D883" s="1"/>
    </row>
    <row r="884" spans="3:4" ht="15" customHeight="1" x14ac:dyDescent="0.25">
      <c r="C884" s="1"/>
      <c r="D884" s="1"/>
    </row>
    <row r="885" spans="3:4" ht="15" customHeight="1" x14ac:dyDescent="0.25">
      <c r="C885" s="1"/>
      <c r="D885" s="1"/>
    </row>
    <row r="886" spans="3:4" ht="15" customHeight="1" x14ac:dyDescent="0.25">
      <c r="C886" s="1"/>
      <c r="D886" s="1"/>
    </row>
    <row r="887" spans="3:4" ht="15" customHeight="1" x14ac:dyDescent="0.25">
      <c r="C887" s="1"/>
      <c r="D887" s="1"/>
    </row>
    <row r="888" spans="3:4" ht="15" customHeight="1" x14ac:dyDescent="0.25">
      <c r="C888" s="1"/>
      <c r="D888" s="1"/>
    </row>
    <row r="889" spans="3:4" ht="15" customHeight="1" x14ac:dyDescent="0.25">
      <c r="C889" s="1"/>
      <c r="D889" s="1"/>
    </row>
    <row r="890" spans="3:4" ht="15" customHeight="1" x14ac:dyDescent="0.25">
      <c r="C890" s="1"/>
      <c r="D890" s="1"/>
    </row>
    <row r="891" spans="3:4" ht="15" customHeight="1" x14ac:dyDescent="0.25">
      <c r="C891" s="1"/>
      <c r="D891" s="1"/>
    </row>
    <row r="892" spans="3:4" ht="15" customHeight="1" x14ac:dyDescent="0.25">
      <c r="C892" s="1"/>
      <c r="D892" s="1"/>
    </row>
    <row r="893" spans="3:4" ht="15" customHeight="1" x14ac:dyDescent="0.25">
      <c r="C893" s="1"/>
      <c r="D893" s="1"/>
    </row>
    <row r="894" spans="3:4" ht="15" customHeight="1" x14ac:dyDescent="0.25">
      <c r="C894" s="1"/>
      <c r="D894" s="1"/>
    </row>
    <row r="895" spans="3:4" ht="15" customHeight="1" x14ac:dyDescent="0.25">
      <c r="C895" s="1"/>
      <c r="D895" s="1"/>
    </row>
    <row r="896" spans="3:4" ht="15" customHeight="1" x14ac:dyDescent="0.25">
      <c r="C896" s="1"/>
      <c r="D896" s="1"/>
    </row>
    <row r="897" spans="3:4" ht="15" customHeight="1" x14ac:dyDescent="0.25">
      <c r="C897" s="1"/>
      <c r="D897" s="1"/>
    </row>
    <row r="898" spans="3:4" ht="15" customHeight="1" x14ac:dyDescent="0.25">
      <c r="C898" s="1"/>
      <c r="D898" s="1"/>
    </row>
    <row r="899" spans="3:4" ht="15" customHeight="1" x14ac:dyDescent="0.25">
      <c r="C899" s="1"/>
      <c r="D899" s="1"/>
    </row>
    <row r="900" spans="3:4" ht="15" customHeight="1" x14ac:dyDescent="0.25">
      <c r="C900" s="1"/>
      <c r="D900" s="1"/>
    </row>
    <row r="901" spans="3:4" ht="15" customHeight="1" x14ac:dyDescent="0.25">
      <c r="C901" s="1"/>
      <c r="D901" s="1"/>
    </row>
    <row r="902" spans="3:4" ht="15" customHeight="1" x14ac:dyDescent="0.25">
      <c r="C902" s="1"/>
      <c r="D902" s="1"/>
    </row>
    <row r="903" spans="3:4" ht="15" customHeight="1" x14ac:dyDescent="0.25">
      <c r="C903" s="1"/>
      <c r="D903" s="1"/>
    </row>
    <row r="904" spans="3:4" ht="15" customHeight="1" x14ac:dyDescent="0.25">
      <c r="C904" s="1"/>
      <c r="D904" s="1"/>
    </row>
    <row r="905" spans="3:4" ht="15" customHeight="1" x14ac:dyDescent="0.25">
      <c r="C905" s="1"/>
      <c r="D905" s="1"/>
    </row>
    <row r="906" spans="3:4" ht="15" customHeight="1" x14ac:dyDescent="0.25">
      <c r="C906" s="1"/>
      <c r="D906" s="1"/>
    </row>
    <row r="907" spans="3:4" ht="15" customHeight="1" x14ac:dyDescent="0.25">
      <c r="C907" s="1"/>
      <c r="D907" s="1"/>
    </row>
    <row r="908" spans="3:4" ht="15" customHeight="1" x14ac:dyDescent="0.25">
      <c r="C908" s="1"/>
      <c r="D908" s="1"/>
    </row>
    <row r="909" spans="3:4" ht="15" customHeight="1" x14ac:dyDescent="0.25">
      <c r="C909" s="1"/>
      <c r="D909" s="1"/>
    </row>
    <row r="910" spans="3:4" ht="15" customHeight="1" x14ac:dyDescent="0.25">
      <c r="C910" s="1"/>
      <c r="D910" s="1"/>
    </row>
    <row r="911" spans="3:4" ht="15" customHeight="1" x14ac:dyDescent="0.25">
      <c r="C911" s="1"/>
      <c r="D911" s="1"/>
    </row>
    <row r="912" spans="3:4" ht="15" customHeight="1" x14ac:dyDescent="0.25">
      <c r="C912" s="1"/>
      <c r="D912" s="1"/>
    </row>
    <row r="913" spans="3:4" ht="15" customHeight="1" x14ac:dyDescent="0.25">
      <c r="C913" s="1"/>
      <c r="D913" s="1"/>
    </row>
    <row r="914" spans="3:4" ht="15" customHeight="1" x14ac:dyDescent="0.25">
      <c r="C914" s="1"/>
      <c r="D914" s="1"/>
    </row>
    <row r="915" spans="3:4" ht="15" customHeight="1" x14ac:dyDescent="0.25">
      <c r="C915" s="1"/>
      <c r="D915" s="1"/>
    </row>
    <row r="916" spans="3:4" ht="15" customHeight="1" x14ac:dyDescent="0.25">
      <c r="C916" s="1"/>
      <c r="D916" s="1"/>
    </row>
    <row r="917" spans="3:4" ht="15" customHeight="1" x14ac:dyDescent="0.25">
      <c r="C917" s="1"/>
      <c r="D917" s="1"/>
    </row>
    <row r="918" spans="3:4" ht="15" customHeight="1" x14ac:dyDescent="0.25">
      <c r="C918" s="1"/>
      <c r="D918" s="1"/>
    </row>
    <row r="919" spans="3:4" ht="15" customHeight="1" x14ac:dyDescent="0.25">
      <c r="C919" s="1"/>
      <c r="D919" s="1"/>
    </row>
    <row r="920" spans="3:4" ht="15" customHeight="1" x14ac:dyDescent="0.25">
      <c r="C920" s="1"/>
      <c r="D920" s="1"/>
    </row>
    <row r="921" spans="3:4" ht="15" customHeight="1" x14ac:dyDescent="0.25">
      <c r="C921" s="1"/>
      <c r="D921" s="1"/>
    </row>
    <row r="922" spans="3:4" ht="15" customHeight="1" x14ac:dyDescent="0.25">
      <c r="C922" s="1"/>
      <c r="D922" s="1"/>
    </row>
    <row r="923" spans="3:4" ht="15" customHeight="1" x14ac:dyDescent="0.25">
      <c r="C923" s="1"/>
      <c r="D923" s="1"/>
    </row>
    <row r="924" spans="3:4" ht="15" customHeight="1" x14ac:dyDescent="0.25">
      <c r="C924" s="1"/>
      <c r="D924" s="1"/>
    </row>
    <row r="925" spans="3:4" ht="15" customHeight="1" x14ac:dyDescent="0.25">
      <c r="C925" s="1"/>
      <c r="D925" s="1"/>
    </row>
    <row r="926" spans="3:4" ht="15" customHeight="1" x14ac:dyDescent="0.25">
      <c r="C926" s="1"/>
      <c r="D926" s="1"/>
    </row>
    <row r="927" spans="3:4" ht="15" customHeight="1" x14ac:dyDescent="0.25">
      <c r="C927" s="1"/>
      <c r="D927" s="1"/>
    </row>
    <row r="928" spans="3:4" ht="15" customHeight="1" x14ac:dyDescent="0.25">
      <c r="C928" s="1"/>
      <c r="D928" s="1"/>
    </row>
    <row r="929" spans="3:4" ht="15" customHeight="1" x14ac:dyDescent="0.25">
      <c r="C929" s="1"/>
      <c r="D929" s="1"/>
    </row>
    <row r="930" spans="3:4" ht="15" customHeight="1" x14ac:dyDescent="0.25">
      <c r="C930" s="1"/>
      <c r="D930" s="1"/>
    </row>
    <row r="931" spans="3:4" ht="15" customHeight="1" x14ac:dyDescent="0.25">
      <c r="C931" s="1"/>
      <c r="D931" s="1"/>
    </row>
    <row r="932" spans="3:4" ht="15" customHeight="1" x14ac:dyDescent="0.25">
      <c r="C932" s="1"/>
      <c r="D932" s="1"/>
    </row>
    <row r="933" spans="3:4" ht="15" customHeight="1" x14ac:dyDescent="0.25">
      <c r="C933" s="1"/>
      <c r="D933" s="1"/>
    </row>
    <row r="934" spans="3:4" ht="15" customHeight="1" x14ac:dyDescent="0.25">
      <c r="C934" s="1"/>
      <c r="D934" s="1"/>
    </row>
    <row r="935" spans="3:4" ht="15" customHeight="1" x14ac:dyDescent="0.25">
      <c r="C935" s="1"/>
      <c r="D935" s="1"/>
    </row>
    <row r="936" spans="3:4" ht="15" customHeight="1" x14ac:dyDescent="0.25">
      <c r="C936" s="1"/>
      <c r="D936" s="1"/>
    </row>
    <row r="937" spans="3:4" ht="15" customHeight="1" x14ac:dyDescent="0.25">
      <c r="C937" s="1"/>
      <c r="D937" s="1"/>
    </row>
    <row r="938" spans="3:4" ht="15" customHeight="1" x14ac:dyDescent="0.25">
      <c r="C938" s="1"/>
      <c r="D938" s="1"/>
    </row>
    <row r="939" spans="3:4" ht="15" customHeight="1" x14ac:dyDescent="0.25">
      <c r="C939" s="1"/>
      <c r="D939" s="1"/>
    </row>
    <row r="940" spans="3:4" ht="15" customHeight="1" x14ac:dyDescent="0.25">
      <c r="C940" s="1"/>
      <c r="D940" s="1"/>
    </row>
    <row r="941" spans="3:4" ht="15" customHeight="1" x14ac:dyDescent="0.25">
      <c r="C941" s="1"/>
      <c r="D941" s="1"/>
    </row>
    <row r="942" spans="3:4" ht="15" customHeight="1" x14ac:dyDescent="0.25">
      <c r="C942" s="1"/>
      <c r="D942" s="1"/>
    </row>
    <row r="943" spans="3:4" ht="15" customHeight="1" x14ac:dyDescent="0.25">
      <c r="C943" s="1"/>
      <c r="D943" s="1"/>
    </row>
    <row r="944" spans="3:4" ht="15" customHeight="1" x14ac:dyDescent="0.25">
      <c r="C944" s="1"/>
      <c r="D944" s="1"/>
    </row>
    <row r="945" spans="3:4" ht="15" customHeight="1" x14ac:dyDescent="0.25">
      <c r="C945" s="1"/>
      <c r="D945" s="1"/>
    </row>
    <row r="946" spans="3:4" ht="15" customHeight="1" x14ac:dyDescent="0.25">
      <c r="C946" s="1"/>
      <c r="D946" s="1"/>
    </row>
    <row r="947" spans="3:4" ht="15" customHeight="1" x14ac:dyDescent="0.25">
      <c r="C947" s="1"/>
      <c r="D947" s="1"/>
    </row>
    <row r="948" spans="3:4" ht="15" customHeight="1" x14ac:dyDescent="0.25">
      <c r="C948" s="1"/>
      <c r="D948" s="1"/>
    </row>
    <row r="949" spans="3:4" ht="15" customHeight="1" x14ac:dyDescent="0.25">
      <c r="C949" s="1"/>
      <c r="D949" s="1"/>
    </row>
    <row r="950" spans="3:4" ht="15" customHeight="1" x14ac:dyDescent="0.25">
      <c r="C950" s="1"/>
      <c r="D950" s="1"/>
    </row>
    <row r="951" spans="3:4" ht="15" customHeight="1" x14ac:dyDescent="0.25">
      <c r="C951" s="1"/>
      <c r="D951" s="1"/>
    </row>
    <row r="952" spans="3:4" ht="15" customHeight="1" x14ac:dyDescent="0.25">
      <c r="C952" s="1"/>
      <c r="D952" s="1"/>
    </row>
    <row r="953" spans="3:4" ht="15" customHeight="1" x14ac:dyDescent="0.25">
      <c r="C953" s="1"/>
      <c r="D953" s="1"/>
    </row>
    <row r="954" spans="3:4" ht="15" customHeight="1" x14ac:dyDescent="0.25">
      <c r="C954" s="1"/>
      <c r="D954" s="1"/>
    </row>
    <row r="955" spans="3:4" ht="15" customHeight="1" x14ac:dyDescent="0.25">
      <c r="C955" s="1"/>
      <c r="D955" s="1"/>
    </row>
    <row r="956" spans="3:4" ht="15" customHeight="1" x14ac:dyDescent="0.25">
      <c r="C956" s="1"/>
      <c r="D956" s="1"/>
    </row>
    <row r="957" spans="3:4" ht="15" customHeight="1" x14ac:dyDescent="0.25">
      <c r="C957" s="1"/>
      <c r="D957" s="1"/>
    </row>
    <row r="958" spans="3:4" ht="15" customHeight="1" x14ac:dyDescent="0.25">
      <c r="C958" s="1"/>
      <c r="D958" s="1"/>
    </row>
    <row r="959" spans="3:4" ht="15" customHeight="1" x14ac:dyDescent="0.25">
      <c r="C959" s="1"/>
      <c r="D959" s="1"/>
    </row>
    <row r="960" spans="3:4" ht="15" customHeight="1" x14ac:dyDescent="0.25">
      <c r="C960" s="1"/>
      <c r="D960" s="1"/>
    </row>
    <row r="961" spans="3:4" ht="15" customHeight="1" x14ac:dyDescent="0.25">
      <c r="C961" s="1"/>
      <c r="D961" s="1"/>
    </row>
    <row r="962" spans="3:4" ht="15" customHeight="1" x14ac:dyDescent="0.25">
      <c r="C962" s="1"/>
      <c r="D962" s="1"/>
    </row>
    <row r="963" spans="3:4" ht="15" customHeight="1" x14ac:dyDescent="0.25">
      <c r="C963" s="1"/>
      <c r="D963" s="1"/>
    </row>
    <row r="964" spans="3:4" ht="15" customHeight="1" x14ac:dyDescent="0.25">
      <c r="C964" s="1"/>
      <c r="D964" s="1"/>
    </row>
    <row r="965" spans="3:4" ht="15" customHeight="1" x14ac:dyDescent="0.25">
      <c r="C965" s="1"/>
      <c r="D965" s="1"/>
    </row>
    <row r="966" spans="3:4" ht="15" customHeight="1" x14ac:dyDescent="0.25">
      <c r="C966" s="1"/>
      <c r="D966" s="1"/>
    </row>
    <row r="967" spans="3:4" ht="15" customHeight="1" x14ac:dyDescent="0.25">
      <c r="C967" s="1"/>
      <c r="D967" s="1"/>
    </row>
    <row r="968" spans="3:4" ht="15" customHeight="1" x14ac:dyDescent="0.25">
      <c r="C968" s="1"/>
      <c r="D968" s="1"/>
    </row>
    <row r="969" spans="3:4" ht="15" customHeight="1" x14ac:dyDescent="0.25">
      <c r="C969" s="1"/>
      <c r="D969" s="1"/>
    </row>
    <row r="970" spans="3:4" ht="15" customHeight="1" x14ac:dyDescent="0.25">
      <c r="C970" s="1"/>
      <c r="D970" s="1"/>
    </row>
    <row r="971" spans="3:4" ht="15" customHeight="1" x14ac:dyDescent="0.25">
      <c r="C971" s="1"/>
      <c r="D971" s="1"/>
    </row>
    <row r="972" spans="3:4" ht="15" customHeight="1" x14ac:dyDescent="0.25">
      <c r="C972" s="1"/>
      <c r="D972" s="1"/>
    </row>
    <row r="973" spans="3:4" ht="15" customHeight="1" x14ac:dyDescent="0.25">
      <c r="C973" s="1"/>
      <c r="D973" s="1"/>
    </row>
    <row r="974" spans="3:4" ht="15" customHeight="1" x14ac:dyDescent="0.25">
      <c r="C974" s="1"/>
      <c r="D974" s="1"/>
    </row>
    <row r="975" spans="3:4" ht="15" customHeight="1" x14ac:dyDescent="0.25">
      <c r="C975" s="1"/>
      <c r="D975" s="1"/>
    </row>
    <row r="976" spans="3:4" ht="15" customHeight="1" x14ac:dyDescent="0.25">
      <c r="C976" s="1"/>
      <c r="D976" s="1"/>
    </row>
    <row r="977" spans="3:4" ht="15" customHeight="1" x14ac:dyDescent="0.25">
      <c r="C977" s="1"/>
      <c r="D977" s="1"/>
    </row>
    <row r="978" spans="3:4" ht="15" customHeight="1" x14ac:dyDescent="0.25">
      <c r="C978" s="1"/>
      <c r="D978" s="1"/>
    </row>
    <row r="979" spans="3:4" ht="15" customHeight="1" x14ac:dyDescent="0.25">
      <c r="C979" s="1"/>
      <c r="D979" s="1"/>
    </row>
    <row r="980" spans="3:4" ht="15" customHeight="1" x14ac:dyDescent="0.25">
      <c r="C980" s="1"/>
      <c r="D980" s="1"/>
    </row>
    <row r="981" spans="3:4" ht="15" customHeight="1" x14ac:dyDescent="0.25">
      <c r="C981" s="1"/>
      <c r="D981" s="1"/>
    </row>
    <row r="982" spans="3:4" ht="15" customHeight="1" x14ac:dyDescent="0.25">
      <c r="C982" s="1"/>
      <c r="D982" s="1"/>
    </row>
    <row r="983" spans="3:4" ht="15" customHeight="1" x14ac:dyDescent="0.25">
      <c r="C983" s="1"/>
      <c r="D983" s="1"/>
    </row>
    <row r="984" spans="3:4" ht="15" customHeight="1" x14ac:dyDescent="0.25">
      <c r="C984" s="1"/>
      <c r="D984" s="1"/>
    </row>
    <row r="985" spans="3:4" ht="15" customHeight="1" x14ac:dyDescent="0.25">
      <c r="C985" s="1"/>
      <c r="D985" s="1"/>
    </row>
    <row r="986" spans="3:4" ht="15" customHeight="1" x14ac:dyDescent="0.25">
      <c r="C986" s="1"/>
      <c r="D986" s="1"/>
    </row>
    <row r="987" spans="3:4" ht="15" customHeight="1" x14ac:dyDescent="0.25">
      <c r="C987" s="1"/>
      <c r="D987" s="1"/>
    </row>
    <row r="988" spans="3:4" ht="15" customHeight="1" x14ac:dyDescent="0.25">
      <c r="C988" s="1"/>
      <c r="D988" s="1"/>
    </row>
    <row r="989" spans="3:4" ht="15" customHeight="1" x14ac:dyDescent="0.25">
      <c r="C989" s="1"/>
      <c r="D989" s="1"/>
    </row>
    <row r="990" spans="3:4" ht="15" customHeight="1" x14ac:dyDescent="0.25">
      <c r="C990" s="1"/>
      <c r="D990" s="1"/>
    </row>
  </sheetData>
  <mergeCells count="73">
    <mergeCell ref="C83:D83"/>
    <mergeCell ref="C10:D10"/>
    <mergeCell ref="C48:D48"/>
    <mergeCell ref="C51:D51"/>
    <mergeCell ref="C57:D57"/>
    <mergeCell ref="C54:D54"/>
    <mergeCell ref="C53:D53"/>
    <mergeCell ref="C52:D52"/>
    <mergeCell ref="C75:D75"/>
    <mergeCell ref="A69:D69"/>
    <mergeCell ref="C70:D70"/>
    <mergeCell ref="C68:D68"/>
    <mergeCell ref="C66:D66"/>
    <mergeCell ref="C67:D67"/>
    <mergeCell ref="C46:D46"/>
    <mergeCell ref="C81:D81"/>
    <mergeCell ref="C77:D77"/>
    <mergeCell ref="C79:D79"/>
    <mergeCell ref="C80:D80"/>
    <mergeCell ref="C82:D82"/>
    <mergeCell ref="C45:D45"/>
    <mergeCell ref="A76:E76"/>
    <mergeCell ref="C59:D59"/>
    <mergeCell ref="C60:D60"/>
    <mergeCell ref="E55:E56"/>
    <mergeCell ref="C61:D61"/>
    <mergeCell ref="C62:D62"/>
    <mergeCell ref="C63:D63"/>
    <mergeCell ref="C64:D64"/>
    <mergeCell ref="C65:D65"/>
    <mergeCell ref="C58:D58"/>
    <mergeCell ref="C56:D56"/>
    <mergeCell ref="C71:D71"/>
    <mergeCell ref="C72:D72"/>
    <mergeCell ref="C74:D74"/>
    <mergeCell ref="C73:D73"/>
    <mergeCell ref="A27:E27"/>
    <mergeCell ref="C36:D36"/>
    <mergeCell ref="C38:D38"/>
    <mergeCell ref="C28:D28"/>
    <mergeCell ref="C30:D30"/>
    <mergeCell ref="C39:D39"/>
    <mergeCell ref="C29:D29"/>
    <mergeCell ref="C50:D50"/>
    <mergeCell ref="C55:D55"/>
    <mergeCell ref="C40:D40"/>
    <mergeCell ref="C41:D41"/>
    <mergeCell ref="C42:D42"/>
    <mergeCell ref="C47:D47"/>
    <mergeCell ref="C37:D37"/>
    <mergeCell ref="C31:D31"/>
    <mergeCell ref="C32:D32"/>
    <mergeCell ref="C33:D33"/>
    <mergeCell ref="C34:D34"/>
    <mergeCell ref="C43:D43"/>
    <mergeCell ref="C44:D44"/>
    <mergeCell ref="A35:E35"/>
    <mergeCell ref="C1:D1"/>
    <mergeCell ref="A1:B1"/>
    <mergeCell ref="C3:D3"/>
    <mergeCell ref="C4:D4"/>
    <mergeCell ref="B15:B16"/>
    <mergeCell ref="C13:D13"/>
    <mergeCell ref="A2:E2"/>
    <mergeCell ref="C9:D9"/>
    <mergeCell ref="C8:D8"/>
    <mergeCell ref="C11:D11"/>
    <mergeCell ref="C12:D12"/>
    <mergeCell ref="C7:D7"/>
    <mergeCell ref="C5:D5"/>
    <mergeCell ref="A15:A16"/>
    <mergeCell ref="C14:D14"/>
    <mergeCell ref="C6:D6"/>
  </mergeCells>
  <conditionalFormatting sqref="I65:I70 H13:H14 H4:H11 H65:H89 H95:H868 H41:H56 E84:G855">
    <cfRule type="containsText" dxfId="2851" priority="1489" operator="containsText" text="service delivery mechansims">
      <formula>NOT(ISERROR(SEARCH(("service delivery mechansims"),(E4))))</formula>
    </cfRule>
  </conditionalFormatting>
  <conditionalFormatting sqref="I65:I70 H13:H14 H4:H11 H65:H89 H95:H168 H41:H56 E84:G155">
    <cfRule type="containsText" dxfId="2850" priority="1465" operator="containsText" text="UTILIZATION">
      <formula>NOT(ISERROR(SEARCH(("UTILIZATION"),(E4))))</formula>
    </cfRule>
  </conditionalFormatting>
  <conditionalFormatting sqref="I65:I70 H13:H14 H4:H11 H65:H89 H95:H868 H41:H56 E84:G855">
    <cfRule type="containsText" dxfId="2849" priority="1466" operator="containsText" text="service delivery">
      <formula>NOT(ISERROR(SEARCH(("service delivery"),(E4))))</formula>
    </cfRule>
  </conditionalFormatting>
  <conditionalFormatting sqref="I65:I70 H13:H14 H4:H11 H65:H89 H95:H868 H41:H56 E84:G855">
    <cfRule type="containsText" dxfId="2848" priority="1467" operator="containsText" text="workforce">
      <formula>NOT(ISERROR(SEARCH(("workforce"),(E4))))</formula>
    </cfRule>
  </conditionalFormatting>
  <conditionalFormatting sqref="I65:I70 H13:H14 H4:H11 H65:H89 H95:H868 H41:H56 E84:G855">
    <cfRule type="containsText" dxfId="2847" priority="1468" operator="containsText" text="leadership &amp; governance">
      <formula>NOT(ISERROR(SEARCH(("leadership &amp; governance"),(E4))))</formula>
    </cfRule>
  </conditionalFormatting>
  <conditionalFormatting sqref="I65:I70 H13:H14 H4:H11 H65:H89 H95:H868 H41:H56 E84:G855">
    <cfRule type="containsText" dxfId="2846" priority="1470" operator="containsText" text="financing">
      <formula>NOT(ISERROR(SEARCH(("financing"),(E4))))</formula>
    </cfRule>
  </conditionalFormatting>
  <conditionalFormatting sqref="I65:I70 H13:H14 H4:H11 H65:H89 H95:H868 H41:H56 E84:G855">
    <cfRule type="containsText" dxfId="2845" priority="1471" operator="containsText" text="information systems">
      <formula>NOT(ISERROR(SEARCH(("information systems"),(E4))))</formula>
    </cfRule>
  </conditionalFormatting>
  <conditionalFormatting sqref="I65:I70 H13:H14 H4:H11 H65:H89 H95:H868 H41:H56 E84:G855">
    <cfRule type="containsText" dxfId="2844" priority="1472" operator="containsText" text="knowledge">
      <formula>NOT(ISERROR(SEARCH(("knowledge"),(E4))))</formula>
    </cfRule>
  </conditionalFormatting>
  <conditionalFormatting sqref="I65:I70 H13:H14 H4:H11 H65:H89 H95:H868 H41:H56 E84:G855">
    <cfRule type="containsText" dxfId="2843" priority="1473" operator="containsText" text="coordination">
      <formula>NOT(ISERROR(SEARCH(("coordination"),(E4))))</formula>
    </cfRule>
  </conditionalFormatting>
  <conditionalFormatting sqref="H13:H14 H4:H11 H65:H89 H95:H1048576 H41:H56 H1:H2 E84:G1048576">
    <cfRule type="containsText" dxfId="2842" priority="1464" operator="containsText" text="social norms">
      <formula>NOT(ISERROR(SEARCH("social norms",E1)))</formula>
    </cfRule>
  </conditionalFormatting>
  <conditionalFormatting sqref="H35:H36">
    <cfRule type="containsText" dxfId="2841" priority="1425" operator="containsText" text="UTILIZATION">
      <formula>NOT(ISERROR(SEARCH(("UTILIZATION"),(H35))))</formula>
    </cfRule>
  </conditionalFormatting>
  <conditionalFormatting sqref="H35:H36">
    <cfRule type="containsText" dxfId="2840" priority="1426" operator="containsText" text="service delivery">
      <formula>NOT(ISERROR(SEARCH(("service delivery"),(H35))))</formula>
    </cfRule>
  </conditionalFormatting>
  <conditionalFormatting sqref="H35:H36">
    <cfRule type="containsText" dxfId="2839" priority="1427" operator="containsText" text="workforce">
      <formula>NOT(ISERROR(SEARCH(("workforce"),(H35))))</formula>
    </cfRule>
  </conditionalFormatting>
  <conditionalFormatting sqref="H35:H36">
    <cfRule type="containsText" dxfId="2838" priority="1428" operator="containsText" text="leadership &amp; governance">
      <formula>NOT(ISERROR(SEARCH(("leadership &amp; governance"),(H35))))</formula>
    </cfRule>
  </conditionalFormatting>
  <conditionalFormatting sqref="H35:H36">
    <cfRule type="containsText" dxfId="2837" priority="1429" operator="containsText" text="service delivery mechansims">
      <formula>NOT(ISERROR(SEARCH(("service delivery mechansims"),(H35))))</formula>
    </cfRule>
  </conditionalFormatting>
  <conditionalFormatting sqref="H35:H36">
    <cfRule type="containsText" dxfId="2836" priority="1430" operator="containsText" text="financing">
      <formula>NOT(ISERROR(SEARCH(("financing"),(H35))))</formula>
    </cfRule>
  </conditionalFormatting>
  <conditionalFormatting sqref="H35:H36">
    <cfRule type="containsText" dxfId="2835" priority="1431" operator="containsText" text="information systems">
      <formula>NOT(ISERROR(SEARCH(("information systems"),(H35))))</formula>
    </cfRule>
  </conditionalFormatting>
  <conditionalFormatting sqref="H35:H36">
    <cfRule type="containsText" dxfId="2834" priority="1432" operator="containsText" text="knowledge">
      <formula>NOT(ISERROR(SEARCH(("knowledge"),(H35))))</formula>
    </cfRule>
  </conditionalFormatting>
  <conditionalFormatting sqref="H35:H36">
    <cfRule type="containsText" dxfId="2833" priority="1433" operator="containsText" text="coordination">
      <formula>NOT(ISERROR(SEARCH(("coordination"),(H35))))</formula>
    </cfRule>
  </conditionalFormatting>
  <conditionalFormatting sqref="H35:H36">
    <cfRule type="containsText" dxfId="2832" priority="1424" operator="containsText" text="social norms">
      <formula>NOT(ISERROR(SEARCH("social norms",H35)))</formula>
    </cfRule>
  </conditionalFormatting>
  <conditionalFormatting sqref="H39:H40">
    <cfRule type="containsText" dxfId="2831" priority="1385" operator="containsText" text="UTILIZATION">
      <formula>NOT(ISERROR(SEARCH(("UTILIZATION"),(H39))))</formula>
    </cfRule>
  </conditionalFormatting>
  <conditionalFormatting sqref="H39:H40">
    <cfRule type="containsText" dxfId="2830" priority="1386" operator="containsText" text="service delivery">
      <formula>NOT(ISERROR(SEARCH(("service delivery"),(H39))))</formula>
    </cfRule>
  </conditionalFormatting>
  <conditionalFormatting sqref="H39:H40">
    <cfRule type="containsText" dxfId="2829" priority="1387" operator="containsText" text="workforce">
      <formula>NOT(ISERROR(SEARCH(("workforce"),(H39))))</formula>
    </cfRule>
  </conditionalFormatting>
  <conditionalFormatting sqref="H39:H40">
    <cfRule type="containsText" dxfId="2828" priority="1388" operator="containsText" text="leadership &amp; governance">
      <formula>NOT(ISERROR(SEARCH(("leadership &amp; governance"),(H39))))</formula>
    </cfRule>
  </conditionalFormatting>
  <conditionalFormatting sqref="H39:H40">
    <cfRule type="containsText" dxfId="2827" priority="1389" operator="containsText" text="service delivery mechansims">
      <formula>NOT(ISERROR(SEARCH(("service delivery mechansims"),(H39))))</formula>
    </cfRule>
  </conditionalFormatting>
  <conditionalFormatting sqref="H39:H40">
    <cfRule type="containsText" dxfId="2826" priority="1390" operator="containsText" text="financing">
      <formula>NOT(ISERROR(SEARCH(("financing"),(H39))))</formula>
    </cfRule>
  </conditionalFormatting>
  <conditionalFormatting sqref="H39:H40">
    <cfRule type="containsText" dxfId="2825" priority="1391" operator="containsText" text="information systems">
      <formula>NOT(ISERROR(SEARCH(("information systems"),(H39))))</formula>
    </cfRule>
  </conditionalFormatting>
  <conditionalFormatting sqref="H39:H40">
    <cfRule type="containsText" dxfId="2824" priority="1392" operator="containsText" text="knowledge">
      <formula>NOT(ISERROR(SEARCH(("knowledge"),(H39))))</formula>
    </cfRule>
  </conditionalFormatting>
  <conditionalFormatting sqref="H39:H40">
    <cfRule type="containsText" dxfId="2823" priority="1393" operator="containsText" text="coordination">
      <formula>NOT(ISERROR(SEARCH(("coordination"),(H39))))</formula>
    </cfRule>
  </conditionalFormatting>
  <conditionalFormatting sqref="H39:H40">
    <cfRule type="containsText" dxfId="2822" priority="1384" operator="containsText" text="social norms">
      <formula>NOT(ISERROR(SEARCH("social norms",H39)))</formula>
    </cfRule>
  </conditionalFormatting>
  <conditionalFormatting sqref="H37">
    <cfRule type="containsText" dxfId="2821" priority="1355" operator="containsText" text="UTILIZATION">
      <formula>NOT(ISERROR(SEARCH(("UTILIZATION"),(H37))))</formula>
    </cfRule>
  </conditionalFormatting>
  <conditionalFormatting sqref="H37">
    <cfRule type="containsText" dxfId="2820" priority="1356" operator="containsText" text="service delivery">
      <formula>NOT(ISERROR(SEARCH(("service delivery"),(H37))))</formula>
    </cfRule>
  </conditionalFormatting>
  <conditionalFormatting sqref="H37">
    <cfRule type="containsText" dxfId="2819" priority="1357" operator="containsText" text="workforce">
      <formula>NOT(ISERROR(SEARCH(("workforce"),(H37))))</formula>
    </cfRule>
  </conditionalFormatting>
  <conditionalFormatting sqref="H37">
    <cfRule type="containsText" dxfId="2818" priority="1358" operator="containsText" text="leadership &amp; governance">
      <formula>NOT(ISERROR(SEARCH(("leadership &amp; governance"),(H37))))</formula>
    </cfRule>
  </conditionalFormatting>
  <conditionalFormatting sqref="H37">
    <cfRule type="containsText" dxfId="2817" priority="1359" operator="containsText" text="service delivery mechansims">
      <formula>NOT(ISERROR(SEARCH(("service delivery mechansims"),(H37))))</formula>
    </cfRule>
  </conditionalFormatting>
  <conditionalFormatting sqref="H37">
    <cfRule type="containsText" dxfId="2816" priority="1360" operator="containsText" text="financing">
      <formula>NOT(ISERROR(SEARCH(("financing"),(H37))))</formula>
    </cfRule>
  </conditionalFormatting>
  <conditionalFormatting sqref="H37">
    <cfRule type="containsText" dxfId="2815" priority="1361" operator="containsText" text="information systems">
      <formula>NOT(ISERROR(SEARCH(("information systems"),(H37))))</formula>
    </cfRule>
  </conditionalFormatting>
  <conditionalFormatting sqref="H37">
    <cfRule type="containsText" dxfId="2814" priority="1362" operator="containsText" text="knowledge">
      <formula>NOT(ISERROR(SEARCH(("knowledge"),(H37))))</formula>
    </cfRule>
  </conditionalFormatting>
  <conditionalFormatting sqref="H37">
    <cfRule type="containsText" dxfId="2813" priority="1363" operator="containsText" text="coordination">
      <formula>NOT(ISERROR(SEARCH(("coordination"),(H37))))</formula>
    </cfRule>
  </conditionalFormatting>
  <conditionalFormatting sqref="H37">
    <cfRule type="containsText" dxfId="2812" priority="1354" operator="containsText" text="social norms">
      <formula>NOT(ISERROR(SEARCH("social norms",H37)))</formula>
    </cfRule>
  </conditionalFormatting>
  <conditionalFormatting sqref="H38">
    <cfRule type="containsText" dxfId="2811" priority="1345" operator="containsText" text="UTILIZATION">
      <formula>NOT(ISERROR(SEARCH(("UTILIZATION"),(H38))))</formula>
    </cfRule>
  </conditionalFormatting>
  <conditionalFormatting sqref="H38">
    <cfRule type="containsText" dxfId="2810" priority="1346" operator="containsText" text="service delivery">
      <formula>NOT(ISERROR(SEARCH(("service delivery"),(H38))))</formula>
    </cfRule>
  </conditionalFormatting>
  <conditionalFormatting sqref="H38">
    <cfRule type="containsText" dxfId="2809" priority="1347" operator="containsText" text="workforce">
      <formula>NOT(ISERROR(SEARCH(("workforce"),(H38))))</formula>
    </cfRule>
  </conditionalFormatting>
  <conditionalFormatting sqref="H38">
    <cfRule type="containsText" dxfId="2808" priority="1348" operator="containsText" text="leadership &amp; governance">
      <formula>NOT(ISERROR(SEARCH(("leadership &amp; governance"),(H38))))</formula>
    </cfRule>
  </conditionalFormatting>
  <conditionalFormatting sqref="H38">
    <cfRule type="containsText" dxfId="2807" priority="1349" operator="containsText" text="service delivery mechansims">
      <formula>NOT(ISERROR(SEARCH(("service delivery mechansims"),(H38))))</formula>
    </cfRule>
  </conditionalFormatting>
  <conditionalFormatting sqref="H38">
    <cfRule type="containsText" dxfId="2806" priority="1350" operator="containsText" text="financing">
      <formula>NOT(ISERROR(SEARCH(("financing"),(H38))))</formula>
    </cfRule>
  </conditionalFormatting>
  <conditionalFormatting sqref="H38">
    <cfRule type="containsText" dxfId="2805" priority="1351" operator="containsText" text="information systems">
      <formula>NOT(ISERROR(SEARCH(("information systems"),(H38))))</formula>
    </cfRule>
  </conditionalFormatting>
  <conditionalFormatting sqref="H38">
    <cfRule type="containsText" dxfId="2804" priority="1352" operator="containsText" text="knowledge">
      <formula>NOT(ISERROR(SEARCH(("knowledge"),(H38))))</formula>
    </cfRule>
  </conditionalFormatting>
  <conditionalFormatting sqref="H38">
    <cfRule type="containsText" dxfId="2803" priority="1353" operator="containsText" text="coordination">
      <formula>NOT(ISERROR(SEARCH(("coordination"),(H38))))</formula>
    </cfRule>
  </conditionalFormatting>
  <conditionalFormatting sqref="H38">
    <cfRule type="containsText" dxfId="2802" priority="1344" operator="containsText" text="social norms">
      <formula>NOT(ISERROR(SEARCH("social norms",H38)))</formula>
    </cfRule>
  </conditionalFormatting>
  <conditionalFormatting sqref="C55 C84:D1048576 C19:C26">
    <cfRule type="containsText" dxfId="2801" priority="1339" operator="containsText" text="no">
      <formula>NOT(ISERROR(SEARCH("no",C19)))</formula>
    </cfRule>
    <cfRule type="containsText" dxfId="2800" priority="1340" operator="containsText" text="yes">
      <formula>NOT(ISERROR(SEARCH("yes",C19)))</formula>
    </cfRule>
    <cfRule type="containsText" dxfId="2799" priority="1341" operator="containsText" text="not at all">
      <formula>NOT(ISERROR(SEARCH("not at all",C19)))</formula>
    </cfRule>
    <cfRule type="containsText" dxfId="2798" priority="1342" operator="containsText" text="partly">
      <formula>NOT(ISERROR(SEARCH("partly",C19)))</formula>
    </cfRule>
    <cfRule type="containsText" dxfId="2797" priority="1343" operator="containsText" text="completely">
      <formula>NOT(ISERROR(SEARCH("completely",C19)))</formula>
    </cfRule>
  </conditionalFormatting>
  <conditionalFormatting sqref="I65:I70">
    <cfRule type="containsText" dxfId="2796" priority="1328" operator="containsText" text="social norms">
      <formula>NOT(ISERROR(SEARCH("social norms",I65)))</formula>
    </cfRule>
    <cfRule type="expression" dxfId="2795" priority="1329">
      <formula>"social norms &amp; practices"</formula>
    </cfRule>
  </conditionalFormatting>
  <conditionalFormatting sqref="H16:H33">
    <cfRule type="containsText" dxfId="2794" priority="1304" operator="containsText" text="UTILIZATION">
      <formula>NOT(ISERROR(SEARCH(("UTILIZATION"),(H16))))</formula>
    </cfRule>
  </conditionalFormatting>
  <conditionalFormatting sqref="H16:H33">
    <cfRule type="containsText" dxfId="2793" priority="1305" operator="containsText" text="service delivery">
      <formula>NOT(ISERROR(SEARCH(("service delivery"),(H16))))</formula>
    </cfRule>
  </conditionalFormatting>
  <conditionalFormatting sqref="H16:H33">
    <cfRule type="containsText" dxfId="2792" priority="1306" operator="containsText" text="workforce">
      <formula>NOT(ISERROR(SEARCH(("workforce"),(H16))))</formula>
    </cfRule>
  </conditionalFormatting>
  <conditionalFormatting sqref="H16:H33">
    <cfRule type="containsText" dxfId="2791" priority="1307" operator="containsText" text="leadership &amp; governance">
      <formula>NOT(ISERROR(SEARCH(("leadership &amp; governance"),(H16))))</formula>
    </cfRule>
  </conditionalFormatting>
  <conditionalFormatting sqref="H16:H33">
    <cfRule type="containsText" dxfId="2790" priority="1308" operator="containsText" text="service delivery mechansims">
      <formula>NOT(ISERROR(SEARCH(("service delivery mechansims"),(H16))))</formula>
    </cfRule>
  </conditionalFormatting>
  <conditionalFormatting sqref="H16:H33">
    <cfRule type="containsText" dxfId="2789" priority="1309" operator="containsText" text="financing">
      <formula>NOT(ISERROR(SEARCH(("financing"),(H16))))</formula>
    </cfRule>
  </conditionalFormatting>
  <conditionalFormatting sqref="H16:H33">
    <cfRule type="containsText" dxfId="2788" priority="1310" operator="containsText" text="information systems">
      <formula>NOT(ISERROR(SEARCH(("information systems"),(H16))))</formula>
    </cfRule>
  </conditionalFormatting>
  <conditionalFormatting sqref="H16:H33">
    <cfRule type="containsText" dxfId="2787" priority="1311" operator="containsText" text="knowledge">
      <formula>NOT(ISERROR(SEARCH(("knowledge"),(H16))))</formula>
    </cfRule>
  </conditionalFormatting>
  <conditionalFormatting sqref="H16:H33">
    <cfRule type="containsText" dxfId="2786" priority="1312" operator="containsText" text="coordination">
      <formula>NOT(ISERROR(SEARCH(("coordination"),(H16))))</formula>
    </cfRule>
  </conditionalFormatting>
  <conditionalFormatting sqref="H16:H33">
    <cfRule type="containsText" dxfId="2785" priority="1303" operator="containsText" text="social norms">
      <formula>NOT(ISERROR(SEARCH("social norms",H16)))</formula>
    </cfRule>
  </conditionalFormatting>
  <conditionalFormatting sqref="H75">
    <cfRule type="containsText" dxfId="2784" priority="1246" operator="containsText" text="workforce">
      <formula>NOT(ISERROR(SEARCH(("workforce"),(H75))))</formula>
    </cfRule>
  </conditionalFormatting>
  <conditionalFormatting sqref="H75:H88">
    <cfRule type="containsText" dxfId="2783" priority="1247" operator="containsText" text="financing">
      <formula>NOT(ISERROR(SEARCH(("financing"),(H75))))</formula>
    </cfRule>
  </conditionalFormatting>
  <conditionalFormatting sqref="H65:H68">
    <cfRule type="containsText" dxfId="2782" priority="1233" operator="containsText" text="workforce">
      <formula>NOT(ISERROR(SEARCH(("workforce"),(H65))))</formula>
    </cfRule>
  </conditionalFormatting>
  <conditionalFormatting sqref="H65:H68">
    <cfRule type="containsText" dxfId="2781" priority="1234" operator="containsText" text="financing">
      <formula>NOT(ISERROR(SEARCH(("financing"),(H65))))</formula>
    </cfRule>
  </conditionalFormatting>
  <conditionalFormatting sqref="H62:H64">
    <cfRule type="containsText" dxfId="2780" priority="1222" operator="containsText" text="UTILIZATION">
      <formula>NOT(ISERROR(SEARCH(("UTILIZATION"),(H62))))</formula>
    </cfRule>
  </conditionalFormatting>
  <conditionalFormatting sqref="H62:H64">
    <cfRule type="containsText" dxfId="2779" priority="1223" operator="containsText" text="service delivery">
      <formula>NOT(ISERROR(SEARCH(("service delivery"),(H62))))</formula>
    </cfRule>
  </conditionalFormatting>
  <conditionalFormatting sqref="H62:H64">
    <cfRule type="containsText" dxfId="2778" priority="1224" operator="containsText" text="workforce">
      <formula>NOT(ISERROR(SEARCH(("workforce"),(H62))))</formula>
    </cfRule>
  </conditionalFormatting>
  <conditionalFormatting sqref="H62:H64">
    <cfRule type="containsText" dxfId="2777" priority="1225" operator="containsText" text="leadership &amp; governance">
      <formula>NOT(ISERROR(SEARCH(("leadership &amp; governance"),(H62))))</formula>
    </cfRule>
  </conditionalFormatting>
  <conditionalFormatting sqref="H62:H64">
    <cfRule type="containsText" dxfId="2776" priority="1226" operator="containsText" text="service delivery mechansims">
      <formula>NOT(ISERROR(SEARCH(("service delivery mechansims"),(H62))))</formula>
    </cfRule>
  </conditionalFormatting>
  <conditionalFormatting sqref="H62:H64">
    <cfRule type="containsText" dxfId="2775" priority="1227" operator="containsText" text="financing">
      <formula>NOT(ISERROR(SEARCH(("financing"),(H62))))</formula>
    </cfRule>
  </conditionalFormatting>
  <conditionalFormatting sqref="H62:H64">
    <cfRule type="containsText" dxfId="2774" priority="1228" operator="containsText" text="information systems">
      <formula>NOT(ISERROR(SEARCH(("information systems"),(H62))))</formula>
    </cfRule>
  </conditionalFormatting>
  <conditionalFormatting sqref="H62:H64">
    <cfRule type="containsText" dxfId="2773" priority="1229" operator="containsText" text="knowledge">
      <formula>NOT(ISERROR(SEARCH(("knowledge"),(H62))))</formula>
    </cfRule>
  </conditionalFormatting>
  <conditionalFormatting sqref="H62:H64">
    <cfRule type="containsText" dxfId="2772" priority="1230" operator="containsText" text="coordination">
      <formula>NOT(ISERROR(SEARCH(("coordination"),(H62))))</formula>
    </cfRule>
  </conditionalFormatting>
  <conditionalFormatting sqref="H62:H64">
    <cfRule type="containsText" dxfId="2771" priority="1221" operator="containsText" text="social norms">
      <formula>NOT(ISERROR(SEARCH("social norms",H62)))</formula>
    </cfRule>
  </conditionalFormatting>
  <conditionalFormatting sqref="H62:H64">
    <cfRule type="containsText" dxfId="2770" priority="1219" operator="containsText" text="workforce">
      <formula>NOT(ISERROR(SEARCH(("workforce"),(H62))))</formula>
    </cfRule>
  </conditionalFormatting>
  <conditionalFormatting sqref="H62:H64">
    <cfRule type="containsText" dxfId="2769" priority="1220" operator="containsText" text="financing">
      <formula>NOT(ISERROR(SEARCH(("financing"),(H62))))</formula>
    </cfRule>
  </conditionalFormatting>
  <conditionalFormatting sqref="H57:H61">
    <cfRule type="containsText" dxfId="2768" priority="1210" operator="containsText" text="UTILIZATION">
      <formula>NOT(ISERROR(SEARCH(("UTILIZATION"),(H57))))</formula>
    </cfRule>
  </conditionalFormatting>
  <conditionalFormatting sqref="H57:H61">
    <cfRule type="containsText" dxfId="2767" priority="1211" operator="containsText" text="service delivery">
      <formula>NOT(ISERROR(SEARCH(("service delivery"),(H57))))</formula>
    </cfRule>
  </conditionalFormatting>
  <conditionalFormatting sqref="H57:H61">
    <cfRule type="containsText" dxfId="2766" priority="1212" operator="containsText" text="workforce">
      <formula>NOT(ISERROR(SEARCH(("workforce"),(H57))))</formula>
    </cfRule>
  </conditionalFormatting>
  <conditionalFormatting sqref="H57:H61">
    <cfRule type="containsText" dxfId="2765" priority="1213" operator="containsText" text="leadership &amp; governance">
      <formula>NOT(ISERROR(SEARCH(("leadership &amp; governance"),(H57))))</formula>
    </cfRule>
  </conditionalFormatting>
  <conditionalFormatting sqref="H57:H61">
    <cfRule type="containsText" dxfId="2764" priority="1214" operator="containsText" text="service delivery mechansims">
      <formula>NOT(ISERROR(SEARCH(("service delivery mechansims"),(H57))))</formula>
    </cfRule>
  </conditionalFormatting>
  <conditionalFormatting sqref="H57:H61">
    <cfRule type="containsText" dxfId="2763" priority="1215" operator="containsText" text="financing">
      <formula>NOT(ISERROR(SEARCH(("financing"),(H57))))</formula>
    </cfRule>
  </conditionalFormatting>
  <conditionalFormatting sqref="H57:H61">
    <cfRule type="containsText" dxfId="2762" priority="1216" operator="containsText" text="information systems">
      <formula>NOT(ISERROR(SEARCH(("information systems"),(H57))))</formula>
    </cfRule>
  </conditionalFormatting>
  <conditionalFormatting sqref="H57:H61">
    <cfRule type="containsText" dxfId="2761" priority="1217" operator="containsText" text="knowledge">
      <formula>NOT(ISERROR(SEARCH(("knowledge"),(H57))))</formula>
    </cfRule>
  </conditionalFormatting>
  <conditionalFormatting sqref="H57:H61">
    <cfRule type="containsText" dxfId="2760" priority="1218" operator="containsText" text="coordination">
      <formula>NOT(ISERROR(SEARCH(("coordination"),(H57))))</formula>
    </cfRule>
  </conditionalFormatting>
  <conditionalFormatting sqref="H57:H61">
    <cfRule type="containsText" dxfId="2759" priority="1209" operator="containsText" text="social norms">
      <formula>NOT(ISERROR(SEARCH("social norms",H57)))</formula>
    </cfRule>
  </conditionalFormatting>
  <conditionalFormatting sqref="H57:H61">
    <cfRule type="containsText" dxfId="2758" priority="1207" operator="containsText" text="workforce">
      <formula>NOT(ISERROR(SEARCH(("workforce"),(H57))))</formula>
    </cfRule>
  </conditionalFormatting>
  <conditionalFormatting sqref="H57:H61">
    <cfRule type="containsText" dxfId="2757" priority="1208" operator="containsText" text="financing">
      <formula>NOT(ISERROR(SEARCH(("financing"),(H57))))</formula>
    </cfRule>
  </conditionalFormatting>
  <conditionalFormatting sqref="H90:H94">
    <cfRule type="containsText" dxfId="2756" priority="1127" operator="containsText" text="UTILIZATION">
      <formula>NOT(ISERROR(SEARCH(("UTILIZATION"),(H90))))</formula>
    </cfRule>
  </conditionalFormatting>
  <conditionalFormatting sqref="H90:H94">
    <cfRule type="containsText" dxfId="2755" priority="1128" operator="containsText" text="service delivery">
      <formula>NOT(ISERROR(SEARCH(("service delivery"),(H90))))</formula>
    </cfRule>
  </conditionalFormatting>
  <conditionalFormatting sqref="H90:H94">
    <cfRule type="containsText" dxfId="2754" priority="1129" operator="containsText" text="workforce">
      <formula>NOT(ISERROR(SEARCH(("workforce"),(H90))))</formula>
    </cfRule>
  </conditionalFormatting>
  <conditionalFormatting sqref="H90:H94">
    <cfRule type="containsText" dxfId="2753" priority="1130" operator="containsText" text="leadership &amp; governance">
      <formula>NOT(ISERROR(SEARCH(("leadership &amp; governance"),(H90))))</formula>
    </cfRule>
  </conditionalFormatting>
  <conditionalFormatting sqref="H90:H94">
    <cfRule type="containsText" dxfId="2752" priority="1131" operator="containsText" text="service delivery mechansims">
      <formula>NOT(ISERROR(SEARCH(("service delivery mechansims"),(H90))))</formula>
    </cfRule>
  </conditionalFormatting>
  <conditionalFormatting sqref="H90:H94">
    <cfRule type="containsText" dxfId="2751" priority="1132" operator="containsText" text="financing">
      <formula>NOT(ISERROR(SEARCH(("financing"),(H90))))</formula>
    </cfRule>
  </conditionalFormatting>
  <conditionalFormatting sqref="H90:H94">
    <cfRule type="containsText" dxfId="2750" priority="1133" operator="containsText" text="information systems">
      <formula>NOT(ISERROR(SEARCH(("information systems"),(H90))))</formula>
    </cfRule>
  </conditionalFormatting>
  <conditionalFormatting sqref="H90:H94">
    <cfRule type="containsText" dxfId="2749" priority="1134" operator="containsText" text="knowledge">
      <formula>NOT(ISERROR(SEARCH(("knowledge"),(H90))))</formula>
    </cfRule>
  </conditionalFormatting>
  <conditionalFormatting sqref="H90:H94">
    <cfRule type="containsText" dxfId="2748" priority="1135" operator="containsText" text="coordination">
      <formula>NOT(ISERROR(SEARCH(("coordination"),(H90))))</formula>
    </cfRule>
  </conditionalFormatting>
  <conditionalFormatting sqref="H90:H94">
    <cfRule type="containsText" dxfId="2747" priority="1126" operator="containsText" text="social norms">
      <formula>NOT(ISERROR(SEARCH("social norms",H90)))</formula>
    </cfRule>
  </conditionalFormatting>
  <conditionalFormatting sqref="H12">
    <cfRule type="containsText" dxfId="2746" priority="1107" operator="containsText" text="UTILIZATION">
      <formula>NOT(ISERROR(SEARCH(("UTILIZATION"),(H12))))</formula>
    </cfRule>
  </conditionalFormatting>
  <conditionalFormatting sqref="H12">
    <cfRule type="containsText" dxfId="2745" priority="1108" operator="containsText" text="service delivery">
      <formula>NOT(ISERROR(SEARCH(("service delivery"),(H12))))</formula>
    </cfRule>
  </conditionalFormatting>
  <conditionalFormatting sqref="H12">
    <cfRule type="containsText" dxfId="2744" priority="1109" operator="containsText" text="workforce">
      <formula>NOT(ISERROR(SEARCH(("workforce"),(H12))))</formula>
    </cfRule>
  </conditionalFormatting>
  <conditionalFormatting sqref="H12">
    <cfRule type="containsText" dxfId="2743" priority="1110" operator="containsText" text="leadership &amp; governance">
      <formula>NOT(ISERROR(SEARCH(("leadership &amp; governance"),(H12))))</formula>
    </cfRule>
  </conditionalFormatting>
  <conditionalFormatting sqref="H12">
    <cfRule type="containsText" dxfId="2742" priority="1111" operator="containsText" text="service delivery mechansims">
      <formula>NOT(ISERROR(SEARCH(("service delivery mechansims"),(H12))))</formula>
    </cfRule>
  </conditionalFormatting>
  <conditionalFormatting sqref="H12">
    <cfRule type="containsText" dxfId="2741" priority="1112" operator="containsText" text="financing">
      <formula>NOT(ISERROR(SEARCH(("financing"),(H12))))</formula>
    </cfRule>
  </conditionalFormatting>
  <conditionalFormatting sqref="H12">
    <cfRule type="containsText" dxfId="2740" priority="1113" operator="containsText" text="information systems">
      <formula>NOT(ISERROR(SEARCH(("information systems"),(H12))))</formula>
    </cfRule>
  </conditionalFormatting>
  <conditionalFormatting sqref="H12">
    <cfRule type="containsText" dxfId="2739" priority="1114" operator="containsText" text="knowledge">
      <formula>NOT(ISERROR(SEARCH(("knowledge"),(H12))))</formula>
    </cfRule>
  </conditionalFormatting>
  <conditionalFormatting sqref="H12">
    <cfRule type="containsText" dxfId="2738" priority="1115" operator="containsText" text="coordination">
      <formula>NOT(ISERROR(SEARCH(("coordination"),(H12))))</formula>
    </cfRule>
  </conditionalFormatting>
  <conditionalFormatting sqref="H12">
    <cfRule type="containsText" dxfId="2737" priority="1106" operator="containsText" text="social norms">
      <formula>NOT(ISERROR(SEARCH("social norms",H12)))</formula>
    </cfRule>
  </conditionalFormatting>
  <conditionalFormatting sqref="H3">
    <cfRule type="containsText" dxfId="2736" priority="1090" operator="containsText" text="UTILIZATION">
      <formula>NOT(ISERROR(SEARCH(("UTILIZATION"),(H3))))</formula>
    </cfRule>
  </conditionalFormatting>
  <conditionalFormatting sqref="H3">
    <cfRule type="containsText" dxfId="2735" priority="1091" operator="containsText" text="service delivery">
      <formula>NOT(ISERROR(SEARCH(("service delivery"),(H3))))</formula>
    </cfRule>
  </conditionalFormatting>
  <conditionalFormatting sqref="H3">
    <cfRule type="containsText" dxfId="2734" priority="1092" operator="containsText" text="workforce">
      <formula>NOT(ISERROR(SEARCH(("workforce"),(H3))))</formula>
    </cfRule>
  </conditionalFormatting>
  <conditionalFormatting sqref="H3">
    <cfRule type="containsText" dxfId="2733" priority="1093" operator="containsText" text="leadership &amp; governance">
      <formula>NOT(ISERROR(SEARCH(("leadership &amp; governance"),(H3))))</formula>
    </cfRule>
  </conditionalFormatting>
  <conditionalFormatting sqref="H3">
    <cfRule type="containsText" dxfId="2732" priority="1094" operator="containsText" text="service delivery mechansims">
      <formula>NOT(ISERROR(SEARCH(("service delivery mechansims"),(H3))))</formula>
    </cfRule>
  </conditionalFormatting>
  <conditionalFormatting sqref="H3">
    <cfRule type="containsText" dxfId="2731" priority="1095" operator="containsText" text="financing">
      <formula>NOT(ISERROR(SEARCH(("financing"),(H3))))</formula>
    </cfRule>
  </conditionalFormatting>
  <conditionalFormatting sqref="H3">
    <cfRule type="containsText" dxfId="2730" priority="1096" operator="containsText" text="information systems">
      <formula>NOT(ISERROR(SEARCH(("information systems"),(H3))))</formula>
    </cfRule>
  </conditionalFormatting>
  <conditionalFormatting sqref="H3">
    <cfRule type="containsText" dxfId="2729" priority="1097" operator="containsText" text="knowledge">
      <formula>NOT(ISERROR(SEARCH(("knowledge"),(H3))))</formula>
    </cfRule>
  </conditionalFormatting>
  <conditionalFormatting sqref="H3">
    <cfRule type="containsText" dxfId="2728" priority="1098" operator="containsText" text="coordination">
      <formula>NOT(ISERROR(SEARCH(("coordination"),(H3))))</formula>
    </cfRule>
  </conditionalFormatting>
  <conditionalFormatting sqref="H3">
    <cfRule type="containsText" dxfId="2727" priority="1099" operator="containsText" text="social norms">
      <formula>NOT(ISERROR(SEARCH("social norms",H3)))</formula>
    </cfRule>
    <cfRule type="expression" dxfId="2726" priority="1100">
      <formula>"social norms &amp; practices"</formula>
    </cfRule>
  </conditionalFormatting>
  <conditionalFormatting sqref="C3">
    <cfRule type="containsText" dxfId="2725" priority="1085" operator="containsText" text="no">
      <formula>NOT(ISERROR(SEARCH("no",C3)))</formula>
    </cfRule>
    <cfRule type="containsText" dxfId="2724" priority="1086" operator="containsText" text="yes">
      <formula>NOT(ISERROR(SEARCH("yes",C3)))</formula>
    </cfRule>
    <cfRule type="containsText" dxfId="2723" priority="1087" operator="containsText" text="not at all">
      <formula>NOT(ISERROR(SEARCH("not at all",C3)))</formula>
    </cfRule>
    <cfRule type="containsText" dxfId="2722" priority="1088" operator="containsText" text="partly">
      <formula>NOT(ISERROR(SEARCH("partly",C3)))</formula>
    </cfRule>
    <cfRule type="containsText" dxfId="2721" priority="1089" operator="containsText" text="completely">
      <formula>NOT(ISERROR(SEARCH("completely",C3)))</formula>
    </cfRule>
  </conditionalFormatting>
  <conditionalFormatting sqref="H34">
    <cfRule type="containsText" dxfId="2720" priority="1061" operator="containsText" text="UTILIZATION">
      <formula>NOT(ISERROR(SEARCH(("UTILIZATION"),(H34))))</formula>
    </cfRule>
  </conditionalFormatting>
  <conditionalFormatting sqref="H34">
    <cfRule type="containsText" dxfId="2719" priority="1062" operator="containsText" text="service delivery">
      <formula>NOT(ISERROR(SEARCH(("service delivery"),(H34))))</formula>
    </cfRule>
  </conditionalFormatting>
  <conditionalFormatting sqref="H34">
    <cfRule type="containsText" dxfId="2718" priority="1063" operator="containsText" text="workforce">
      <formula>NOT(ISERROR(SEARCH(("workforce"),(H34))))</formula>
    </cfRule>
  </conditionalFormatting>
  <conditionalFormatting sqref="H34">
    <cfRule type="containsText" dxfId="2717" priority="1064" operator="containsText" text="leadership &amp; governance">
      <formula>NOT(ISERROR(SEARCH(("leadership &amp; governance"),(H34))))</formula>
    </cfRule>
  </conditionalFormatting>
  <conditionalFormatting sqref="H34">
    <cfRule type="containsText" dxfId="2716" priority="1065" operator="containsText" text="service delivery mechansims">
      <formula>NOT(ISERROR(SEARCH(("service delivery mechansims"),(H34))))</formula>
    </cfRule>
  </conditionalFormatting>
  <conditionalFormatting sqref="H34">
    <cfRule type="containsText" dxfId="2715" priority="1066" operator="containsText" text="financing">
      <formula>NOT(ISERROR(SEARCH(("financing"),(H34))))</formula>
    </cfRule>
  </conditionalFormatting>
  <conditionalFormatting sqref="H34">
    <cfRule type="containsText" dxfId="2714" priority="1067" operator="containsText" text="information systems">
      <formula>NOT(ISERROR(SEARCH(("information systems"),(H34))))</formula>
    </cfRule>
  </conditionalFormatting>
  <conditionalFormatting sqref="H34">
    <cfRule type="containsText" dxfId="2713" priority="1068" operator="containsText" text="knowledge">
      <formula>NOT(ISERROR(SEARCH(("knowledge"),(H34))))</formula>
    </cfRule>
  </conditionalFormatting>
  <conditionalFormatting sqref="H34">
    <cfRule type="containsText" dxfId="2712" priority="1069" operator="containsText" text="coordination">
      <formula>NOT(ISERROR(SEARCH(("coordination"),(H34))))</formula>
    </cfRule>
  </conditionalFormatting>
  <conditionalFormatting sqref="H34">
    <cfRule type="containsText" dxfId="2711" priority="1060" operator="containsText" text="social norms">
      <formula>NOT(ISERROR(SEARCH("social norms",H34)))</formula>
    </cfRule>
  </conditionalFormatting>
  <conditionalFormatting sqref="C13:C14">
    <cfRule type="containsText" dxfId="2710" priority="985" operator="containsText" text="no">
      <formula>NOT(ISERROR(SEARCH("no",C13)))</formula>
    </cfRule>
    <cfRule type="containsText" dxfId="2709" priority="986" operator="containsText" text="yes">
      <formula>NOT(ISERROR(SEARCH("yes",C13)))</formula>
    </cfRule>
    <cfRule type="containsText" dxfId="2708" priority="987" operator="containsText" text="not at all">
      <formula>NOT(ISERROR(SEARCH("not at all",C13)))</formula>
    </cfRule>
    <cfRule type="containsText" dxfId="2707" priority="988" operator="containsText" text="partly">
      <formula>NOT(ISERROR(SEARCH("partly",C13)))</formula>
    </cfRule>
    <cfRule type="containsText" dxfId="2706" priority="989" operator="containsText" text="completely">
      <formula>NOT(ISERROR(SEARCH("completely",C13)))</formula>
    </cfRule>
  </conditionalFormatting>
  <conditionalFormatting sqref="C28">
    <cfRule type="containsText" dxfId="2705" priority="925" operator="containsText" text="no">
      <formula>NOT(ISERROR(SEARCH("no",C28)))</formula>
    </cfRule>
    <cfRule type="containsText" dxfId="2704" priority="926" operator="containsText" text="yes">
      <formula>NOT(ISERROR(SEARCH("yes",C28)))</formula>
    </cfRule>
    <cfRule type="containsText" dxfId="2703" priority="927" operator="containsText" text="not at all">
      <formula>NOT(ISERROR(SEARCH("not at all",C28)))</formula>
    </cfRule>
    <cfRule type="containsText" dxfId="2702" priority="928" operator="containsText" text="partly">
      <formula>NOT(ISERROR(SEARCH("partly",C28)))</formula>
    </cfRule>
    <cfRule type="containsText" dxfId="2701" priority="929" operator="containsText" text="completely">
      <formula>NOT(ISERROR(SEARCH("completely",C28)))</formula>
    </cfRule>
  </conditionalFormatting>
  <conditionalFormatting sqref="C30:C34">
    <cfRule type="containsText" dxfId="2700" priority="920" operator="containsText" text="no">
      <formula>NOT(ISERROR(SEARCH("no",C30)))</formula>
    </cfRule>
    <cfRule type="containsText" dxfId="2699" priority="921" operator="containsText" text="yes">
      <formula>NOT(ISERROR(SEARCH("yes",C30)))</formula>
    </cfRule>
    <cfRule type="containsText" dxfId="2698" priority="922" operator="containsText" text="not at all">
      <formula>NOT(ISERROR(SEARCH("not at all",C30)))</formula>
    </cfRule>
    <cfRule type="containsText" dxfId="2697" priority="923" operator="containsText" text="partly">
      <formula>NOT(ISERROR(SEARCH("partly",C30)))</formula>
    </cfRule>
    <cfRule type="containsText" dxfId="2696" priority="924" operator="containsText" text="completely">
      <formula>NOT(ISERROR(SEARCH("completely",C30)))</formula>
    </cfRule>
  </conditionalFormatting>
  <conditionalFormatting sqref="C59">
    <cfRule type="containsText" dxfId="2695" priority="910" operator="containsText" text="no">
      <formula>NOT(ISERROR(SEARCH("no",C59)))</formula>
    </cfRule>
    <cfRule type="containsText" dxfId="2694" priority="911" operator="containsText" text="yes">
      <formula>NOT(ISERROR(SEARCH("yes",C59)))</formula>
    </cfRule>
    <cfRule type="containsText" dxfId="2693" priority="912" operator="containsText" text="not at all">
      <formula>NOT(ISERROR(SEARCH("not at all",C59)))</formula>
    </cfRule>
    <cfRule type="containsText" dxfId="2692" priority="913" operator="containsText" text="partly">
      <formula>NOT(ISERROR(SEARCH("partly",C59)))</formula>
    </cfRule>
    <cfRule type="containsText" dxfId="2691" priority="914" operator="containsText" text="completely">
      <formula>NOT(ISERROR(SEARCH("completely",C59)))</formula>
    </cfRule>
  </conditionalFormatting>
  <conditionalFormatting sqref="C68">
    <cfRule type="containsText" dxfId="2690" priority="905" operator="containsText" text="no">
      <formula>NOT(ISERROR(SEARCH("no",C68)))</formula>
    </cfRule>
    <cfRule type="containsText" dxfId="2689" priority="906" operator="containsText" text="yes">
      <formula>NOT(ISERROR(SEARCH("yes",C68)))</formula>
    </cfRule>
    <cfRule type="containsText" dxfId="2688" priority="907" operator="containsText" text="not at all">
      <formula>NOT(ISERROR(SEARCH("not at all",C68)))</formula>
    </cfRule>
    <cfRule type="containsText" dxfId="2687" priority="908" operator="containsText" text="partly">
      <formula>NOT(ISERROR(SEARCH("partly",C68)))</formula>
    </cfRule>
    <cfRule type="containsText" dxfId="2686" priority="909" operator="containsText" text="completely">
      <formula>NOT(ISERROR(SEARCH("completely",C68)))</formula>
    </cfRule>
  </conditionalFormatting>
  <conditionalFormatting sqref="C17">
    <cfRule type="containsText" dxfId="2685" priority="865" operator="containsText" text="no">
      <formula>NOT(ISERROR(SEARCH("no",C17)))</formula>
    </cfRule>
    <cfRule type="containsText" dxfId="2684" priority="866" operator="containsText" text="yes">
      <formula>NOT(ISERROR(SEARCH("yes",C17)))</formula>
    </cfRule>
    <cfRule type="containsText" dxfId="2683" priority="867" operator="containsText" text="not at all">
      <formula>NOT(ISERROR(SEARCH("not at all",C17)))</formula>
    </cfRule>
    <cfRule type="containsText" dxfId="2682" priority="868" operator="containsText" text="partly">
      <formula>NOT(ISERROR(SEARCH("partly",C17)))</formula>
    </cfRule>
    <cfRule type="containsText" dxfId="2681" priority="869" operator="containsText" text="completely">
      <formula>NOT(ISERROR(SEARCH("completely",C17)))</formula>
    </cfRule>
  </conditionalFormatting>
  <conditionalFormatting sqref="C18">
    <cfRule type="containsText" dxfId="2680" priority="855" operator="containsText" text="no">
      <formula>NOT(ISERROR(SEARCH("no",C18)))</formula>
    </cfRule>
    <cfRule type="containsText" dxfId="2679" priority="856" operator="containsText" text="yes">
      <formula>NOT(ISERROR(SEARCH("yes",C18)))</formula>
    </cfRule>
    <cfRule type="containsText" dxfId="2678" priority="857" operator="containsText" text="not at all">
      <formula>NOT(ISERROR(SEARCH("not at all",C18)))</formula>
    </cfRule>
    <cfRule type="containsText" dxfId="2677" priority="858" operator="containsText" text="partly">
      <formula>NOT(ISERROR(SEARCH("partly",C18)))</formula>
    </cfRule>
    <cfRule type="containsText" dxfId="2676" priority="859" operator="containsText" text="completely">
      <formula>NOT(ISERROR(SEARCH("completely",C18)))</formula>
    </cfRule>
  </conditionalFormatting>
  <conditionalFormatting sqref="C4">
    <cfRule type="containsText" dxfId="2675" priority="794" operator="containsText" text="no">
      <formula>NOT(ISERROR(SEARCH("no",C4)))</formula>
    </cfRule>
    <cfRule type="containsText" dxfId="2674" priority="795" operator="containsText" text="yes">
      <formula>NOT(ISERROR(SEARCH("yes",C4)))</formula>
    </cfRule>
    <cfRule type="containsText" dxfId="2673" priority="796" operator="containsText" text="not at all">
      <formula>NOT(ISERROR(SEARCH("not at all",C4)))</formula>
    </cfRule>
    <cfRule type="containsText" dxfId="2672" priority="797" operator="containsText" text="partly">
      <formula>NOT(ISERROR(SEARCH("partly",C4)))</formula>
    </cfRule>
    <cfRule type="containsText" dxfId="2671" priority="798" operator="containsText" text="completely">
      <formula>NOT(ISERROR(SEARCH("completely",C4)))</formula>
    </cfRule>
  </conditionalFormatting>
  <conditionalFormatting sqref="C5">
    <cfRule type="containsText" dxfId="2670" priority="789" operator="containsText" text="no">
      <formula>NOT(ISERROR(SEARCH("no",C5)))</formula>
    </cfRule>
    <cfRule type="containsText" dxfId="2669" priority="790" operator="containsText" text="yes">
      <formula>NOT(ISERROR(SEARCH("yes",C5)))</formula>
    </cfRule>
    <cfRule type="containsText" dxfId="2668" priority="791" operator="containsText" text="not at all">
      <formula>NOT(ISERROR(SEARCH("not at all",C5)))</formula>
    </cfRule>
    <cfRule type="containsText" dxfId="2667" priority="792" operator="containsText" text="partly">
      <formula>NOT(ISERROR(SEARCH("partly",C5)))</formula>
    </cfRule>
    <cfRule type="containsText" dxfId="2666" priority="793" operator="containsText" text="completely">
      <formula>NOT(ISERROR(SEARCH("completely",C5)))</formula>
    </cfRule>
  </conditionalFormatting>
  <conditionalFormatting sqref="C6">
    <cfRule type="containsText" dxfId="2665" priority="784" operator="containsText" text="no">
      <formula>NOT(ISERROR(SEARCH("no",C6)))</formula>
    </cfRule>
    <cfRule type="containsText" dxfId="2664" priority="785" operator="containsText" text="yes">
      <formula>NOT(ISERROR(SEARCH("yes",C6)))</formula>
    </cfRule>
    <cfRule type="containsText" dxfId="2663" priority="786" operator="containsText" text="not at all">
      <formula>NOT(ISERROR(SEARCH("not at all",C6)))</formula>
    </cfRule>
    <cfRule type="containsText" dxfId="2662" priority="787" operator="containsText" text="partly">
      <formula>NOT(ISERROR(SEARCH("partly",C6)))</formula>
    </cfRule>
    <cfRule type="containsText" dxfId="2661" priority="788" operator="containsText" text="completely">
      <formula>NOT(ISERROR(SEARCH("completely",C6)))</formula>
    </cfRule>
  </conditionalFormatting>
  <conditionalFormatting sqref="C7">
    <cfRule type="containsText" dxfId="2660" priority="779" operator="containsText" text="no">
      <formula>NOT(ISERROR(SEARCH("no",C7)))</formula>
    </cfRule>
    <cfRule type="containsText" dxfId="2659" priority="780" operator="containsText" text="yes">
      <formula>NOT(ISERROR(SEARCH("yes",C7)))</formula>
    </cfRule>
    <cfRule type="containsText" dxfId="2658" priority="781" operator="containsText" text="not at all">
      <formula>NOT(ISERROR(SEARCH("not at all",C7)))</formula>
    </cfRule>
    <cfRule type="containsText" dxfId="2657" priority="782" operator="containsText" text="partly">
      <formula>NOT(ISERROR(SEARCH("partly",C7)))</formula>
    </cfRule>
    <cfRule type="containsText" dxfId="2656" priority="783" operator="containsText" text="completely">
      <formula>NOT(ISERROR(SEARCH("completely",C7)))</formula>
    </cfRule>
  </conditionalFormatting>
  <conditionalFormatting sqref="C8">
    <cfRule type="containsText" dxfId="2655" priority="774" operator="containsText" text="no">
      <formula>NOT(ISERROR(SEARCH("no",C8)))</formula>
    </cfRule>
    <cfRule type="containsText" dxfId="2654" priority="775" operator="containsText" text="yes">
      <formula>NOT(ISERROR(SEARCH("yes",C8)))</formula>
    </cfRule>
    <cfRule type="containsText" dxfId="2653" priority="776" operator="containsText" text="not at all">
      <formula>NOT(ISERROR(SEARCH("not at all",C8)))</formula>
    </cfRule>
    <cfRule type="containsText" dxfId="2652" priority="777" operator="containsText" text="partly">
      <formula>NOT(ISERROR(SEARCH("partly",C8)))</formula>
    </cfRule>
    <cfRule type="containsText" dxfId="2651" priority="778" operator="containsText" text="completely">
      <formula>NOT(ISERROR(SEARCH("completely",C8)))</formula>
    </cfRule>
  </conditionalFormatting>
  <conditionalFormatting sqref="C9">
    <cfRule type="containsText" dxfId="2650" priority="769" operator="containsText" text="no">
      <formula>NOT(ISERROR(SEARCH("no",C9)))</formula>
    </cfRule>
    <cfRule type="containsText" dxfId="2649" priority="770" operator="containsText" text="yes">
      <formula>NOT(ISERROR(SEARCH("yes",C9)))</formula>
    </cfRule>
    <cfRule type="containsText" dxfId="2648" priority="771" operator="containsText" text="not at all">
      <formula>NOT(ISERROR(SEARCH("not at all",C9)))</formula>
    </cfRule>
    <cfRule type="containsText" dxfId="2647" priority="772" operator="containsText" text="partly">
      <formula>NOT(ISERROR(SEARCH("partly",C9)))</formula>
    </cfRule>
    <cfRule type="containsText" dxfId="2646" priority="773" operator="containsText" text="completely">
      <formula>NOT(ISERROR(SEARCH("completely",C9)))</formula>
    </cfRule>
  </conditionalFormatting>
  <conditionalFormatting sqref="C12">
    <cfRule type="containsText" dxfId="2645" priority="759" operator="containsText" text="no">
      <formula>NOT(ISERROR(SEARCH("no",C12)))</formula>
    </cfRule>
    <cfRule type="containsText" dxfId="2644" priority="760" operator="containsText" text="yes">
      <formula>NOT(ISERROR(SEARCH("yes",C12)))</formula>
    </cfRule>
    <cfRule type="containsText" dxfId="2643" priority="761" operator="containsText" text="not at all">
      <formula>NOT(ISERROR(SEARCH("not at all",C12)))</formula>
    </cfRule>
    <cfRule type="containsText" dxfId="2642" priority="762" operator="containsText" text="partly">
      <formula>NOT(ISERROR(SEARCH("partly",C12)))</formula>
    </cfRule>
    <cfRule type="containsText" dxfId="2641" priority="763" operator="containsText" text="completely">
      <formula>NOT(ISERROR(SEARCH("completely",C12)))</formula>
    </cfRule>
  </conditionalFormatting>
  <conditionalFormatting sqref="C29">
    <cfRule type="containsText" dxfId="2640" priority="754" operator="containsText" text="no">
      <formula>NOT(ISERROR(SEARCH("no",C29)))</formula>
    </cfRule>
    <cfRule type="containsText" dxfId="2639" priority="755" operator="containsText" text="yes">
      <formula>NOT(ISERROR(SEARCH("yes",C29)))</formula>
    </cfRule>
    <cfRule type="containsText" dxfId="2638" priority="756" operator="containsText" text="not at all">
      <formula>NOT(ISERROR(SEARCH("not at all",C29)))</formula>
    </cfRule>
    <cfRule type="containsText" dxfId="2637" priority="757" operator="containsText" text="partly">
      <formula>NOT(ISERROR(SEARCH("partly",C29)))</formula>
    </cfRule>
    <cfRule type="containsText" dxfId="2636" priority="758" operator="containsText" text="completely">
      <formula>NOT(ISERROR(SEARCH("completely",C29)))</formula>
    </cfRule>
  </conditionalFormatting>
  <conditionalFormatting sqref="C60:C66">
    <cfRule type="containsText" dxfId="2635" priority="744" operator="containsText" text="no">
      <formula>NOT(ISERROR(SEARCH("no",C60)))</formula>
    </cfRule>
    <cfRule type="containsText" dxfId="2634" priority="745" operator="containsText" text="yes">
      <formula>NOT(ISERROR(SEARCH("yes",C60)))</formula>
    </cfRule>
    <cfRule type="containsText" dxfId="2633" priority="746" operator="containsText" text="not at all">
      <formula>NOT(ISERROR(SEARCH("not at all",C60)))</formula>
    </cfRule>
    <cfRule type="containsText" dxfId="2632" priority="747" operator="containsText" text="partly">
      <formula>NOT(ISERROR(SEARCH("partly",C60)))</formula>
    </cfRule>
    <cfRule type="containsText" dxfId="2631" priority="748" operator="containsText" text="completely">
      <formula>NOT(ISERROR(SEARCH("completely",C60)))</formula>
    </cfRule>
  </conditionalFormatting>
  <conditionalFormatting sqref="C67">
    <cfRule type="containsText" dxfId="2630" priority="709" operator="containsText" text="no">
      <formula>NOT(ISERROR(SEARCH("no",C67)))</formula>
    </cfRule>
    <cfRule type="containsText" dxfId="2629" priority="710" operator="containsText" text="yes">
      <formula>NOT(ISERROR(SEARCH("yes",C67)))</formula>
    </cfRule>
    <cfRule type="containsText" dxfId="2628" priority="711" operator="containsText" text="not at all">
      <formula>NOT(ISERROR(SEARCH("not at all",C67)))</formula>
    </cfRule>
    <cfRule type="containsText" dxfId="2627" priority="712" operator="containsText" text="partly">
      <formula>NOT(ISERROR(SEARCH("partly",C67)))</formula>
    </cfRule>
    <cfRule type="containsText" dxfId="2626" priority="713" operator="containsText" text="completely">
      <formula>NOT(ISERROR(SEARCH("completely",C67)))</formula>
    </cfRule>
  </conditionalFormatting>
  <conditionalFormatting sqref="C36">
    <cfRule type="containsText" dxfId="2625" priority="694" operator="containsText" text="no">
      <formula>NOT(ISERROR(SEARCH("no",C36)))</formula>
    </cfRule>
    <cfRule type="containsText" dxfId="2624" priority="695" operator="containsText" text="yes">
      <formula>NOT(ISERROR(SEARCH("yes",C36)))</formula>
    </cfRule>
    <cfRule type="containsText" dxfId="2623" priority="696" operator="containsText" text="not at all">
      <formula>NOT(ISERROR(SEARCH("not at all",C36)))</formula>
    </cfRule>
    <cfRule type="containsText" dxfId="2622" priority="697" operator="containsText" text="partly">
      <formula>NOT(ISERROR(SEARCH("partly",C36)))</formula>
    </cfRule>
    <cfRule type="containsText" dxfId="2621" priority="698" operator="containsText" text="completely">
      <formula>NOT(ISERROR(SEARCH("completely",C36)))</formula>
    </cfRule>
  </conditionalFormatting>
  <conditionalFormatting sqref="C48">
    <cfRule type="containsText" dxfId="2620" priority="643" operator="containsText" text="no">
      <formula>NOT(ISERROR(SEARCH("no",C48)))</formula>
    </cfRule>
    <cfRule type="containsText" dxfId="2619" priority="644" operator="containsText" text="yes">
      <formula>NOT(ISERROR(SEARCH("yes",C48)))</formula>
    </cfRule>
    <cfRule type="containsText" dxfId="2618" priority="645" operator="containsText" text="not at all">
      <formula>NOT(ISERROR(SEARCH("not at all",C48)))</formula>
    </cfRule>
    <cfRule type="containsText" dxfId="2617" priority="646" operator="containsText" text="partly">
      <formula>NOT(ISERROR(SEARCH("partly",C48)))</formula>
    </cfRule>
    <cfRule type="containsText" dxfId="2616" priority="647" operator="containsText" text="completely">
      <formula>NOT(ISERROR(SEARCH("completely",C48)))</formula>
    </cfRule>
  </conditionalFormatting>
  <conditionalFormatting sqref="C10">
    <cfRule type="containsText" dxfId="2615" priority="658" operator="containsText" text="no">
      <formula>NOT(ISERROR(SEARCH("no",C10)))</formula>
    </cfRule>
    <cfRule type="containsText" dxfId="2614" priority="659" operator="containsText" text="yes">
      <formula>NOT(ISERROR(SEARCH("yes",C10)))</formula>
    </cfRule>
    <cfRule type="containsText" dxfId="2613" priority="660" operator="containsText" text="not at all">
      <formula>NOT(ISERROR(SEARCH("not at all",C10)))</formula>
    </cfRule>
    <cfRule type="containsText" dxfId="2612" priority="661" operator="containsText" text="partly">
      <formula>NOT(ISERROR(SEARCH("partly",C10)))</formula>
    </cfRule>
    <cfRule type="containsText" dxfId="2611" priority="662" operator="containsText" text="completely">
      <formula>NOT(ISERROR(SEARCH("completely",C10)))</formula>
    </cfRule>
  </conditionalFormatting>
  <conditionalFormatting sqref="C11">
    <cfRule type="containsText" dxfId="2610" priority="653" operator="containsText" text="no">
      <formula>NOT(ISERROR(SEARCH("no",C11)))</formula>
    </cfRule>
    <cfRule type="containsText" dxfId="2609" priority="654" operator="containsText" text="yes">
      <formula>NOT(ISERROR(SEARCH("yes",C11)))</formula>
    </cfRule>
    <cfRule type="containsText" dxfId="2608" priority="655" operator="containsText" text="not at all">
      <formula>NOT(ISERROR(SEARCH("not at all",C11)))</formula>
    </cfRule>
    <cfRule type="containsText" dxfId="2607" priority="656" operator="containsText" text="partly">
      <formula>NOT(ISERROR(SEARCH("partly",C11)))</formula>
    </cfRule>
    <cfRule type="containsText" dxfId="2606" priority="657" operator="containsText" text="completely">
      <formula>NOT(ISERROR(SEARCH("completely",C11)))</formula>
    </cfRule>
  </conditionalFormatting>
  <conditionalFormatting sqref="C37:C47">
    <cfRule type="containsText" dxfId="2605" priority="648" operator="containsText" text="no">
      <formula>NOT(ISERROR(SEARCH("no",C37)))</formula>
    </cfRule>
    <cfRule type="containsText" dxfId="2604" priority="649" operator="containsText" text="yes">
      <formula>NOT(ISERROR(SEARCH("yes",C37)))</formula>
    </cfRule>
    <cfRule type="containsText" dxfId="2603" priority="650" operator="containsText" text="not at all">
      <formula>NOT(ISERROR(SEARCH("not at all",C37)))</formula>
    </cfRule>
    <cfRule type="containsText" dxfId="2602" priority="651" operator="containsText" text="partly">
      <formula>NOT(ISERROR(SEARCH("partly",C37)))</formula>
    </cfRule>
    <cfRule type="containsText" dxfId="2601" priority="652" operator="containsText" text="completely">
      <formula>NOT(ISERROR(SEARCH("completely",C37)))</formula>
    </cfRule>
  </conditionalFormatting>
  <conditionalFormatting sqref="C50">
    <cfRule type="containsText" dxfId="2600" priority="638" operator="containsText" text="no">
      <formula>NOT(ISERROR(SEARCH("no",C50)))</formula>
    </cfRule>
    <cfRule type="containsText" dxfId="2599" priority="639" operator="containsText" text="yes">
      <formula>NOT(ISERROR(SEARCH("yes",C50)))</formula>
    </cfRule>
    <cfRule type="containsText" dxfId="2598" priority="640" operator="containsText" text="not at all">
      <formula>NOT(ISERROR(SEARCH("not at all",C50)))</formula>
    </cfRule>
    <cfRule type="containsText" dxfId="2597" priority="641" operator="containsText" text="partly">
      <formula>NOT(ISERROR(SEARCH("partly",C50)))</formula>
    </cfRule>
    <cfRule type="containsText" dxfId="2596" priority="642" operator="containsText" text="completely">
      <formula>NOT(ISERROR(SEARCH("completely",C50)))</formula>
    </cfRule>
  </conditionalFormatting>
  <conditionalFormatting sqref="C51">
    <cfRule type="containsText" dxfId="2595" priority="633" operator="containsText" text="no">
      <formula>NOT(ISERROR(SEARCH("no",C51)))</formula>
    </cfRule>
    <cfRule type="containsText" dxfId="2594" priority="634" operator="containsText" text="yes">
      <formula>NOT(ISERROR(SEARCH("yes",C51)))</formula>
    </cfRule>
    <cfRule type="containsText" dxfId="2593" priority="635" operator="containsText" text="not at all">
      <formula>NOT(ISERROR(SEARCH("not at all",C51)))</formula>
    </cfRule>
    <cfRule type="containsText" dxfId="2592" priority="636" operator="containsText" text="partly">
      <formula>NOT(ISERROR(SEARCH("partly",C51)))</formula>
    </cfRule>
    <cfRule type="containsText" dxfId="2591" priority="637" operator="containsText" text="completely">
      <formula>NOT(ISERROR(SEARCH("completely",C51)))</formula>
    </cfRule>
  </conditionalFormatting>
  <conditionalFormatting sqref="C52">
    <cfRule type="containsText" dxfId="2590" priority="628" operator="containsText" text="no">
      <formula>NOT(ISERROR(SEARCH("no",C52)))</formula>
    </cfRule>
    <cfRule type="containsText" dxfId="2589" priority="629" operator="containsText" text="yes">
      <formula>NOT(ISERROR(SEARCH("yes",C52)))</formula>
    </cfRule>
    <cfRule type="containsText" dxfId="2588" priority="630" operator="containsText" text="not at all">
      <formula>NOT(ISERROR(SEARCH("not at all",C52)))</formula>
    </cfRule>
    <cfRule type="containsText" dxfId="2587" priority="631" operator="containsText" text="partly">
      <formula>NOT(ISERROR(SEARCH("partly",C52)))</formula>
    </cfRule>
    <cfRule type="containsText" dxfId="2586" priority="632" operator="containsText" text="completely">
      <formula>NOT(ISERROR(SEARCH("completely",C52)))</formula>
    </cfRule>
  </conditionalFormatting>
  <conditionalFormatting sqref="C53">
    <cfRule type="containsText" dxfId="2585" priority="623" operator="containsText" text="no">
      <formula>NOT(ISERROR(SEARCH("no",C53)))</formula>
    </cfRule>
    <cfRule type="containsText" dxfId="2584" priority="624" operator="containsText" text="yes">
      <formula>NOT(ISERROR(SEARCH("yes",C53)))</formula>
    </cfRule>
    <cfRule type="containsText" dxfId="2583" priority="625" operator="containsText" text="not at all">
      <formula>NOT(ISERROR(SEARCH("not at all",C53)))</formula>
    </cfRule>
    <cfRule type="containsText" dxfId="2582" priority="626" operator="containsText" text="partly">
      <formula>NOT(ISERROR(SEARCH("partly",C53)))</formula>
    </cfRule>
    <cfRule type="containsText" dxfId="2581" priority="627" operator="containsText" text="completely">
      <formula>NOT(ISERROR(SEARCH("completely",C53)))</formula>
    </cfRule>
  </conditionalFormatting>
  <conditionalFormatting sqref="C54">
    <cfRule type="containsText" dxfId="2580" priority="618" operator="containsText" text="no">
      <formula>NOT(ISERROR(SEARCH("no",C54)))</formula>
    </cfRule>
    <cfRule type="containsText" dxfId="2579" priority="619" operator="containsText" text="yes">
      <formula>NOT(ISERROR(SEARCH("yes",C54)))</formula>
    </cfRule>
    <cfRule type="containsText" dxfId="2578" priority="620" operator="containsText" text="not at all">
      <formula>NOT(ISERROR(SEARCH("not at all",C54)))</formula>
    </cfRule>
    <cfRule type="containsText" dxfId="2577" priority="621" operator="containsText" text="partly">
      <formula>NOT(ISERROR(SEARCH("partly",C54)))</formula>
    </cfRule>
    <cfRule type="containsText" dxfId="2576" priority="622" operator="containsText" text="completely">
      <formula>NOT(ISERROR(SEARCH("completely",C54)))</formula>
    </cfRule>
  </conditionalFormatting>
  <conditionalFormatting sqref="C56">
    <cfRule type="containsText" dxfId="2575" priority="613" operator="containsText" text="no">
      <formula>NOT(ISERROR(SEARCH("no",C56)))</formula>
    </cfRule>
    <cfRule type="containsText" dxfId="2574" priority="614" operator="containsText" text="yes">
      <formula>NOT(ISERROR(SEARCH("yes",C56)))</formula>
    </cfRule>
    <cfRule type="containsText" dxfId="2573" priority="615" operator="containsText" text="not at all">
      <formula>NOT(ISERROR(SEARCH("not at all",C56)))</formula>
    </cfRule>
    <cfRule type="containsText" dxfId="2572" priority="616" operator="containsText" text="partly">
      <formula>NOT(ISERROR(SEARCH("partly",C56)))</formula>
    </cfRule>
    <cfRule type="containsText" dxfId="2571" priority="617" operator="containsText" text="completely">
      <formula>NOT(ISERROR(SEARCH("completely",C56)))</formula>
    </cfRule>
  </conditionalFormatting>
  <conditionalFormatting sqref="C57">
    <cfRule type="containsText" dxfId="2570" priority="608" operator="containsText" text="no">
      <formula>NOT(ISERROR(SEARCH("no",C57)))</formula>
    </cfRule>
    <cfRule type="containsText" dxfId="2569" priority="609" operator="containsText" text="yes">
      <formula>NOT(ISERROR(SEARCH("yes",C57)))</formula>
    </cfRule>
    <cfRule type="containsText" dxfId="2568" priority="610" operator="containsText" text="not at all">
      <formula>NOT(ISERROR(SEARCH("not at all",C57)))</formula>
    </cfRule>
    <cfRule type="containsText" dxfId="2567" priority="611" operator="containsText" text="partly">
      <formula>NOT(ISERROR(SEARCH("partly",C57)))</formula>
    </cfRule>
    <cfRule type="containsText" dxfId="2566" priority="612" operator="containsText" text="completely">
      <formula>NOT(ISERROR(SEARCH("completely",C57)))</formula>
    </cfRule>
  </conditionalFormatting>
  <conditionalFormatting sqref="C70">
    <cfRule type="containsText" dxfId="2565" priority="598" operator="containsText" text="no">
      <formula>NOT(ISERROR(SEARCH("no",C70)))</formula>
    </cfRule>
    <cfRule type="containsText" dxfId="2564" priority="599" operator="containsText" text="yes">
      <formula>NOT(ISERROR(SEARCH("yes",C70)))</formula>
    </cfRule>
    <cfRule type="containsText" dxfId="2563" priority="600" operator="containsText" text="not at all">
      <formula>NOT(ISERROR(SEARCH("not at all",C70)))</formula>
    </cfRule>
    <cfRule type="containsText" dxfId="2562" priority="601" operator="containsText" text="partly">
      <formula>NOT(ISERROR(SEARCH("partly",C70)))</formula>
    </cfRule>
    <cfRule type="containsText" dxfId="2561" priority="602" operator="containsText" text="completely">
      <formula>NOT(ISERROR(SEARCH("completely",C70)))</formula>
    </cfRule>
  </conditionalFormatting>
  <conditionalFormatting sqref="C71:C74">
    <cfRule type="containsText" dxfId="2560" priority="593" operator="containsText" text="no">
      <formula>NOT(ISERROR(SEARCH("no",C71)))</formula>
    </cfRule>
    <cfRule type="containsText" dxfId="2559" priority="594" operator="containsText" text="yes">
      <formula>NOT(ISERROR(SEARCH("yes",C71)))</formula>
    </cfRule>
    <cfRule type="containsText" dxfId="2558" priority="595" operator="containsText" text="not at all">
      <formula>NOT(ISERROR(SEARCH("not at all",C71)))</formula>
    </cfRule>
    <cfRule type="containsText" dxfId="2557" priority="596" operator="containsText" text="partly">
      <formula>NOT(ISERROR(SEARCH("partly",C71)))</formula>
    </cfRule>
    <cfRule type="containsText" dxfId="2556" priority="597" operator="containsText" text="completely">
      <formula>NOT(ISERROR(SEARCH("completely",C71)))</formula>
    </cfRule>
  </conditionalFormatting>
  <conditionalFormatting sqref="C75">
    <cfRule type="containsText" dxfId="2555" priority="578" operator="containsText" text="no">
      <formula>NOT(ISERROR(SEARCH("no",C75)))</formula>
    </cfRule>
    <cfRule type="containsText" dxfId="2554" priority="579" operator="containsText" text="yes">
      <formula>NOT(ISERROR(SEARCH("yes",C75)))</formula>
    </cfRule>
    <cfRule type="containsText" dxfId="2553" priority="580" operator="containsText" text="not at all">
      <formula>NOT(ISERROR(SEARCH("not at all",C75)))</formula>
    </cfRule>
    <cfRule type="containsText" dxfId="2552" priority="581" operator="containsText" text="partly">
      <formula>NOT(ISERROR(SEARCH("partly",C75)))</formula>
    </cfRule>
    <cfRule type="containsText" dxfId="2551" priority="582" operator="containsText" text="completely">
      <formula>NOT(ISERROR(SEARCH("completely",C75)))</formula>
    </cfRule>
  </conditionalFormatting>
  <conditionalFormatting sqref="C77 C79:C81">
    <cfRule type="containsText" dxfId="2550" priority="573" operator="containsText" text="no">
      <formula>NOT(ISERROR(SEARCH("no",C77)))</formula>
    </cfRule>
    <cfRule type="containsText" dxfId="2549" priority="574" operator="containsText" text="yes">
      <formula>NOT(ISERROR(SEARCH("yes",C77)))</formula>
    </cfRule>
    <cfRule type="containsText" dxfId="2548" priority="575" operator="containsText" text="not at all">
      <formula>NOT(ISERROR(SEARCH("not at all",C77)))</formula>
    </cfRule>
    <cfRule type="containsText" dxfId="2547" priority="576" operator="containsText" text="partly">
      <formula>NOT(ISERROR(SEARCH("partly",C77)))</formula>
    </cfRule>
    <cfRule type="containsText" dxfId="2546" priority="577" operator="containsText" text="completely">
      <formula>NOT(ISERROR(SEARCH("completely",C77)))</formula>
    </cfRule>
  </conditionalFormatting>
  <conditionalFormatting sqref="C82:C83">
    <cfRule type="containsText" dxfId="2545" priority="568" operator="containsText" text="no">
      <formula>NOT(ISERROR(SEARCH("no",C82)))</formula>
    </cfRule>
    <cfRule type="containsText" dxfId="2544" priority="569" operator="containsText" text="yes">
      <formula>NOT(ISERROR(SEARCH("yes",C82)))</formula>
    </cfRule>
    <cfRule type="containsText" dxfId="2543" priority="570" operator="containsText" text="not at all">
      <formula>NOT(ISERROR(SEARCH("not at all",C82)))</formula>
    </cfRule>
    <cfRule type="containsText" dxfId="2542" priority="571" operator="containsText" text="partly">
      <formula>NOT(ISERROR(SEARCH("partly",C82)))</formula>
    </cfRule>
    <cfRule type="containsText" dxfId="2541" priority="572" operator="containsText" text="completely">
      <formula>NOT(ISERROR(SEARCH("completely",C82)))</formula>
    </cfRule>
  </conditionalFormatting>
  <conditionalFormatting sqref="F3:F26">
    <cfRule type="containsText" dxfId="2540" priority="478" operator="containsText" text="UTILIZATION">
      <formula>NOT(ISERROR(SEARCH(("UTILIZATION"),(F3))))</formula>
    </cfRule>
  </conditionalFormatting>
  <conditionalFormatting sqref="F3:F26">
    <cfRule type="containsText" dxfId="2539" priority="479" operator="containsText" text="service delivery">
      <formula>NOT(ISERROR(SEARCH(("service delivery"),(F3))))</formula>
    </cfRule>
  </conditionalFormatting>
  <conditionalFormatting sqref="F3:F26">
    <cfRule type="containsText" dxfId="2538" priority="480" operator="containsText" text="workforce">
      <formula>NOT(ISERROR(SEARCH(("workforce"),(F3))))</formula>
    </cfRule>
  </conditionalFormatting>
  <conditionalFormatting sqref="F3:F26">
    <cfRule type="containsText" dxfId="2537" priority="481" operator="containsText" text="leadership &amp; governance">
      <formula>NOT(ISERROR(SEARCH(("leadership &amp; governance"),(F3))))</formula>
    </cfRule>
  </conditionalFormatting>
  <conditionalFormatting sqref="F3:F26">
    <cfRule type="containsText" dxfId="2536" priority="482" operator="containsText" text="service delivery mechansims">
      <formula>NOT(ISERROR(SEARCH(("service delivery mechansims"),(F3))))</formula>
    </cfRule>
  </conditionalFormatting>
  <conditionalFormatting sqref="F3:F26">
    <cfRule type="containsText" dxfId="2535" priority="483" operator="containsText" text="financing">
      <formula>NOT(ISERROR(SEARCH(("financing"),(F3))))</formula>
    </cfRule>
  </conditionalFormatting>
  <conditionalFormatting sqref="F3:F26">
    <cfRule type="containsText" dxfId="2534" priority="484" operator="containsText" text="information systems">
      <formula>NOT(ISERROR(SEARCH(("information systems"),(F3))))</formula>
    </cfRule>
  </conditionalFormatting>
  <conditionalFormatting sqref="F3:F26">
    <cfRule type="containsText" dxfId="2533" priority="485" operator="containsText" text="knowledge">
      <formula>NOT(ISERROR(SEARCH(("knowledge"),(F3))))</formula>
    </cfRule>
  </conditionalFormatting>
  <conditionalFormatting sqref="F3:F26">
    <cfRule type="containsText" dxfId="2532" priority="486" operator="containsText" text="coordination">
      <formula>NOT(ISERROR(SEARCH(("coordination"),(F3))))</formula>
    </cfRule>
  </conditionalFormatting>
  <conditionalFormatting sqref="F3:F26">
    <cfRule type="containsText" dxfId="2531" priority="477" operator="containsText" text="social norms">
      <formula>NOT(ISERROR(SEARCH("social norms",F3)))</formula>
    </cfRule>
  </conditionalFormatting>
  <conditionalFormatting sqref="F3:F26">
    <cfRule type="containsText" dxfId="2530" priority="472" operator="containsText" text="no">
      <formula>NOT(ISERROR(SEARCH("no",F3)))</formula>
    </cfRule>
    <cfRule type="containsText" dxfId="2529" priority="473" operator="containsText" text="yes">
      <formula>NOT(ISERROR(SEARCH("yes",F3)))</formula>
    </cfRule>
    <cfRule type="containsText" dxfId="2528" priority="474" operator="containsText" text="not at all">
      <formula>NOT(ISERROR(SEARCH("not at all",F3)))</formula>
    </cfRule>
    <cfRule type="containsText" dxfId="2527" priority="475" operator="containsText" text="partly">
      <formula>NOT(ISERROR(SEARCH("partly",F3)))</formula>
    </cfRule>
    <cfRule type="containsText" dxfId="2526" priority="476" operator="containsText" text="completely">
      <formula>NOT(ISERROR(SEARCH("completely",F3)))</formula>
    </cfRule>
  </conditionalFormatting>
  <conditionalFormatting sqref="G17:G26">
    <cfRule type="containsText" dxfId="2525" priority="471" operator="containsText" text="service delivery mechansims">
      <formula>NOT(ISERROR(SEARCH(("service delivery mechansims"),(G17))))</formula>
    </cfRule>
  </conditionalFormatting>
  <conditionalFormatting sqref="G17:G26">
    <cfRule type="containsText" dxfId="2524" priority="463" operator="containsText" text="UTILIZATION">
      <formula>NOT(ISERROR(SEARCH(("UTILIZATION"),(G17))))</formula>
    </cfRule>
  </conditionalFormatting>
  <conditionalFormatting sqref="G17:G26">
    <cfRule type="containsText" dxfId="2523" priority="464" operator="containsText" text="service delivery">
      <formula>NOT(ISERROR(SEARCH(("service delivery"),(G17))))</formula>
    </cfRule>
  </conditionalFormatting>
  <conditionalFormatting sqref="G17:G26">
    <cfRule type="containsText" dxfId="2522" priority="465" operator="containsText" text="workforce">
      <formula>NOT(ISERROR(SEARCH(("workforce"),(G17))))</formula>
    </cfRule>
  </conditionalFormatting>
  <conditionalFormatting sqref="G17:G26">
    <cfRule type="containsText" dxfId="2521" priority="466" operator="containsText" text="leadership &amp; governance">
      <formula>NOT(ISERROR(SEARCH(("leadership &amp; governance"),(G17))))</formula>
    </cfRule>
  </conditionalFormatting>
  <conditionalFormatting sqref="G17:G26">
    <cfRule type="containsText" dxfId="2520" priority="467" operator="containsText" text="financing">
      <formula>NOT(ISERROR(SEARCH(("financing"),(G17))))</formula>
    </cfRule>
  </conditionalFormatting>
  <conditionalFormatting sqref="G17:G26">
    <cfRule type="containsText" dxfId="2519" priority="468" operator="containsText" text="information systems">
      <formula>NOT(ISERROR(SEARCH(("information systems"),(G17))))</formula>
    </cfRule>
  </conditionalFormatting>
  <conditionalFormatting sqref="G17:G26">
    <cfRule type="containsText" dxfId="2518" priority="469" operator="containsText" text="knowledge">
      <formula>NOT(ISERROR(SEARCH(("knowledge"),(G17))))</formula>
    </cfRule>
  </conditionalFormatting>
  <conditionalFormatting sqref="G17:G26">
    <cfRule type="containsText" dxfId="2517" priority="470" operator="containsText" text="coordination">
      <formula>NOT(ISERROR(SEARCH(("coordination"),(G17))))</formula>
    </cfRule>
  </conditionalFormatting>
  <conditionalFormatting sqref="G17:G26">
    <cfRule type="containsText" dxfId="2516" priority="462" operator="containsText" text="social norms">
      <formula>NOT(ISERROR(SEARCH("social norms",G17)))</formula>
    </cfRule>
  </conditionalFormatting>
  <conditionalFormatting sqref="F28:F34">
    <cfRule type="containsText" dxfId="2515" priority="461" operator="containsText" text="service delivery mechansims">
      <formula>NOT(ISERROR(SEARCH(("service delivery mechansims"),(F28))))</formula>
    </cfRule>
  </conditionalFormatting>
  <conditionalFormatting sqref="F28:F34">
    <cfRule type="containsText" dxfId="2514" priority="453" operator="containsText" text="UTILIZATION">
      <formula>NOT(ISERROR(SEARCH(("UTILIZATION"),(F28))))</formula>
    </cfRule>
  </conditionalFormatting>
  <conditionalFormatting sqref="F28:F34">
    <cfRule type="containsText" dxfId="2513" priority="454" operator="containsText" text="service delivery">
      <formula>NOT(ISERROR(SEARCH(("service delivery"),(F28))))</formula>
    </cfRule>
  </conditionalFormatting>
  <conditionalFormatting sqref="F28:F34">
    <cfRule type="containsText" dxfId="2512" priority="455" operator="containsText" text="workforce">
      <formula>NOT(ISERROR(SEARCH(("workforce"),(F28))))</formula>
    </cfRule>
  </conditionalFormatting>
  <conditionalFormatting sqref="F28:F34">
    <cfRule type="containsText" dxfId="2511" priority="456" operator="containsText" text="leadership &amp; governance">
      <formula>NOT(ISERROR(SEARCH(("leadership &amp; governance"),(F28))))</formula>
    </cfRule>
  </conditionalFormatting>
  <conditionalFormatting sqref="F28:F34">
    <cfRule type="containsText" dxfId="2510" priority="457" operator="containsText" text="financing">
      <formula>NOT(ISERROR(SEARCH(("financing"),(F28))))</formula>
    </cfRule>
  </conditionalFormatting>
  <conditionalFormatting sqref="F28:F34">
    <cfRule type="containsText" dxfId="2509" priority="458" operator="containsText" text="information systems">
      <formula>NOT(ISERROR(SEARCH(("information systems"),(F28))))</formula>
    </cfRule>
  </conditionalFormatting>
  <conditionalFormatting sqref="F28:F34">
    <cfRule type="containsText" dxfId="2508" priority="459" operator="containsText" text="knowledge">
      <formula>NOT(ISERROR(SEARCH(("knowledge"),(F28))))</formula>
    </cfRule>
  </conditionalFormatting>
  <conditionalFormatting sqref="F28:F34">
    <cfRule type="containsText" dxfId="2507" priority="460" operator="containsText" text="coordination">
      <formula>NOT(ISERROR(SEARCH(("coordination"),(F28))))</formula>
    </cfRule>
  </conditionalFormatting>
  <conditionalFormatting sqref="F28:F34">
    <cfRule type="containsText" dxfId="2506" priority="452" operator="containsText" text="social norms">
      <formula>NOT(ISERROR(SEARCH("social norms",F28)))</formula>
    </cfRule>
  </conditionalFormatting>
  <conditionalFormatting sqref="F36:F48">
    <cfRule type="containsText" dxfId="2505" priority="451" operator="containsText" text="service delivery mechansims">
      <formula>NOT(ISERROR(SEARCH(("service delivery mechansims"),(F36))))</formula>
    </cfRule>
  </conditionalFormatting>
  <conditionalFormatting sqref="F36:F48">
    <cfRule type="containsText" dxfId="2504" priority="443" operator="containsText" text="UTILIZATION">
      <formula>NOT(ISERROR(SEARCH(("UTILIZATION"),(F36))))</formula>
    </cfRule>
  </conditionalFormatting>
  <conditionalFormatting sqref="F36:F48">
    <cfRule type="containsText" dxfId="2503" priority="444" operator="containsText" text="service delivery">
      <formula>NOT(ISERROR(SEARCH(("service delivery"),(F36))))</formula>
    </cfRule>
  </conditionalFormatting>
  <conditionalFormatting sqref="F36:F48">
    <cfRule type="containsText" dxfId="2502" priority="445" operator="containsText" text="workforce">
      <formula>NOT(ISERROR(SEARCH(("workforce"),(F36))))</formula>
    </cfRule>
  </conditionalFormatting>
  <conditionalFormatting sqref="F36:F48">
    <cfRule type="containsText" dxfId="2501" priority="446" operator="containsText" text="leadership &amp; governance">
      <formula>NOT(ISERROR(SEARCH(("leadership &amp; governance"),(F36))))</formula>
    </cfRule>
  </conditionalFormatting>
  <conditionalFormatting sqref="F36:F48">
    <cfRule type="containsText" dxfId="2500" priority="447" operator="containsText" text="financing">
      <formula>NOT(ISERROR(SEARCH(("financing"),(F36))))</formula>
    </cfRule>
  </conditionalFormatting>
  <conditionalFormatting sqref="F36:F48">
    <cfRule type="containsText" dxfId="2499" priority="448" operator="containsText" text="information systems">
      <formula>NOT(ISERROR(SEARCH(("information systems"),(F36))))</formula>
    </cfRule>
  </conditionalFormatting>
  <conditionalFormatting sqref="F36:F48">
    <cfRule type="containsText" dxfId="2498" priority="449" operator="containsText" text="knowledge">
      <formula>NOT(ISERROR(SEARCH(("knowledge"),(F36))))</formula>
    </cfRule>
  </conditionalFormatting>
  <conditionalFormatting sqref="F36:F48">
    <cfRule type="containsText" dxfId="2497" priority="450" operator="containsText" text="coordination">
      <formula>NOT(ISERROR(SEARCH(("coordination"),(F36))))</formula>
    </cfRule>
  </conditionalFormatting>
  <conditionalFormatting sqref="F36:F48">
    <cfRule type="containsText" dxfId="2496" priority="442" operator="containsText" text="social norms">
      <formula>NOT(ISERROR(SEARCH("social norms",F36)))</formula>
    </cfRule>
  </conditionalFormatting>
  <conditionalFormatting sqref="F50:F68">
    <cfRule type="containsText" dxfId="2495" priority="433" operator="containsText" text="UTILIZATION">
      <formula>NOT(ISERROR(SEARCH(("UTILIZATION"),(F50))))</formula>
    </cfRule>
  </conditionalFormatting>
  <conditionalFormatting sqref="F50:F68">
    <cfRule type="containsText" dxfId="2494" priority="434" operator="containsText" text="service delivery">
      <formula>NOT(ISERROR(SEARCH(("service delivery"),(F50))))</formula>
    </cfRule>
  </conditionalFormatting>
  <conditionalFormatting sqref="F50:F68">
    <cfRule type="containsText" dxfId="2493" priority="435" operator="containsText" text="workforce">
      <formula>NOT(ISERROR(SEARCH(("workforce"),(F50))))</formula>
    </cfRule>
  </conditionalFormatting>
  <conditionalFormatting sqref="F50:F68">
    <cfRule type="containsText" dxfId="2492" priority="436" operator="containsText" text="leadership &amp; governance">
      <formula>NOT(ISERROR(SEARCH(("leadership &amp; governance"),(F50))))</formula>
    </cfRule>
  </conditionalFormatting>
  <conditionalFormatting sqref="F50:F68">
    <cfRule type="containsText" dxfId="2491" priority="437" operator="containsText" text="service delivery mechansims">
      <formula>NOT(ISERROR(SEARCH(("service delivery mechansims"),(F50))))</formula>
    </cfRule>
  </conditionalFormatting>
  <conditionalFormatting sqref="F50:F68">
    <cfRule type="containsText" dxfId="2490" priority="438" operator="containsText" text="financing">
      <formula>NOT(ISERROR(SEARCH(("financing"),(F50))))</formula>
    </cfRule>
  </conditionalFormatting>
  <conditionalFormatting sqref="F50:F68">
    <cfRule type="containsText" dxfId="2489" priority="439" operator="containsText" text="information systems">
      <formula>NOT(ISERROR(SEARCH(("information systems"),(F50))))</formula>
    </cfRule>
  </conditionalFormatting>
  <conditionalFormatting sqref="F50:F68">
    <cfRule type="containsText" dxfId="2488" priority="440" operator="containsText" text="knowledge">
      <formula>NOT(ISERROR(SEARCH(("knowledge"),(F50))))</formula>
    </cfRule>
  </conditionalFormatting>
  <conditionalFormatting sqref="F50:F68">
    <cfRule type="containsText" dxfId="2487" priority="441" operator="containsText" text="coordination">
      <formula>NOT(ISERROR(SEARCH(("coordination"),(F50))))</formula>
    </cfRule>
  </conditionalFormatting>
  <conditionalFormatting sqref="F50:F68">
    <cfRule type="containsText" dxfId="2486" priority="432" operator="containsText" text="social norms">
      <formula>NOT(ISERROR(SEARCH("social norms",F50)))</formula>
    </cfRule>
  </conditionalFormatting>
  <conditionalFormatting sqref="F50:F68">
    <cfRule type="containsText" dxfId="2485" priority="427" operator="containsText" text="no">
      <formula>NOT(ISERROR(SEARCH("no",F50)))</formula>
    </cfRule>
    <cfRule type="containsText" dxfId="2484" priority="428" operator="containsText" text="yes">
      <formula>NOT(ISERROR(SEARCH("yes",F50)))</formula>
    </cfRule>
    <cfRule type="containsText" dxfId="2483" priority="429" operator="containsText" text="not at all">
      <formula>NOT(ISERROR(SEARCH("not at all",F50)))</formula>
    </cfRule>
    <cfRule type="containsText" dxfId="2482" priority="430" operator="containsText" text="partly">
      <formula>NOT(ISERROR(SEARCH("partly",F50)))</formula>
    </cfRule>
    <cfRule type="containsText" dxfId="2481" priority="431" operator="containsText" text="completely">
      <formula>NOT(ISERROR(SEARCH("completely",F50)))</formula>
    </cfRule>
  </conditionalFormatting>
  <conditionalFormatting sqref="F70:F75">
    <cfRule type="containsText" dxfId="2480" priority="426" operator="containsText" text="social norms">
      <formula>NOT(ISERROR(SEARCH("social norms",F70)))</formula>
    </cfRule>
  </conditionalFormatting>
  <conditionalFormatting sqref="F70:F75">
    <cfRule type="containsText" dxfId="2479" priority="417" operator="containsText" text="UTILIZATION">
      <formula>NOT(ISERROR(SEARCH(("UTILIZATION"),(F70))))</formula>
    </cfRule>
  </conditionalFormatting>
  <conditionalFormatting sqref="F70:F75">
    <cfRule type="containsText" dxfId="2478" priority="418" operator="containsText" text="service delivery">
      <formula>NOT(ISERROR(SEARCH(("service delivery"),(F70))))</formula>
    </cfRule>
  </conditionalFormatting>
  <conditionalFormatting sqref="F70:F75">
    <cfRule type="containsText" dxfId="2477" priority="419" operator="containsText" text="workforce">
      <formula>NOT(ISERROR(SEARCH(("workforce"),(F70))))</formula>
    </cfRule>
  </conditionalFormatting>
  <conditionalFormatting sqref="F70:F75">
    <cfRule type="containsText" dxfId="2476" priority="420" operator="containsText" text="leadership &amp; governance">
      <formula>NOT(ISERROR(SEARCH(("leadership &amp; governance"),(F70))))</formula>
    </cfRule>
  </conditionalFormatting>
  <conditionalFormatting sqref="F70:F75">
    <cfRule type="containsText" dxfId="2475" priority="421" operator="containsText" text="service delivery mechansims">
      <formula>NOT(ISERROR(SEARCH(("service delivery mechansims"),(F70))))</formula>
    </cfRule>
  </conditionalFormatting>
  <conditionalFormatting sqref="F70:F75">
    <cfRule type="containsText" dxfId="2474" priority="422" operator="containsText" text="financing">
      <formula>NOT(ISERROR(SEARCH(("financing"),(F70))))</formula>
    </cfRule>
  </conditionalFormatting>
  <conditionalFormatting sqref="F70:F75">
    <cfRule type="containsText" dxfId="2473" priority="423" operator="containsText" text="information systems">
      <formula>NOT(ISERROR(SEARCH(("information systems"),(F70))))</formula>
    </cfRule>
  </conditionalFormatting>
  <conditionalFormatting sqref="F70:F75">
    <cfRule type="containsText" dxfId="2472" priority="424" operator="containsText" text="knowledge">
      <formula>NOT(ISERROR(SEARCH(("knowledge"),(F70))))</formula>
    </cfRule>
  </conditionalFormatting>
  <conditionalFormatting sqref="F70:F75">
    <cfRule type="containsText" dxfId="2471" priority="425" operator="containsText" text="coordination">
      <formula>NOT(ISERROR(SEARCH(("coordination"),(F70))))</formula>
    </cfRule>
  </conditionalFormatting>
  <conditionalFormatting sqref="F77:F83">
    <cfRule type="containsText" dxfId="2470" priority="408" operator="containsText" text="UTILIZATION">
      <formula>NOT(ISERROR(SEARCH(("UTILIZATION"),(F77))))</formula>
    </cfRule>
  </conditionalFormatting>
  <conditionalFormatting sqref="F77:F83">
    <cfRule type="containsText" dxfId="2469" priority="409" operator="containsText" text="service delivery">
      <formula>NOT(ISERROR(SEARCH(("service delivery"),(F77))))</formula>
    </cfRule>
  </conditionalFormatting>
  <conditionalFormatting sqref="F77:F83">
    <cfRule type="containsText" dxfId="2468" priority="410" operator="containsText" text="workforce">
      <formula>NOT(ISERROR(SEARCH(("workforce"),(F77))))</formula>
    </cfRule>
  </conditionalFormatting>
  <conditionalFormatting sqref="F77:F83">
    <cfRule type="containsText" dxfId="2467" priority="411" operator="containsText" text="leadership &amp; governance">
      <formula>NOT(ISERROR(SEARCH(("leadership &amp; governance"),(F77))))</formula>
    </cfRule>
  </conditionalFormatting>
  <conditionalFormatting sqref="F77:F83">
    <cfRule type="containsText" dxfId="2466" priority="412" operator="containsText" text="service delivery mechansims">
      <formula>NOT(ISERROR(SEARCH(("service delivery mechansims"),(F77))))</formula>
    </cfRule>
  </conditionalFormatting>
  <conditionalFormatting sqref="F77:F83">
    <cfRule type="containsText" dxfId="2465" priority="413" operator="containsText" text="financing">
      <formula>NOT(ISERROR(SEARCH(("financing"),(F77))))</formula>
    </cfRule>
  </conditionalFormatting>
  <conditionalFormatting sqref="F77:F83">
    <cfRule type="containsText" dxfId="2464" priority="414" operator="containsText" text="information systems">
      <formula>NOT(ISERROR(SEARCH(("information systems"),(F77))))</formula>
    </cfRule>
  </conditionalFormatting>
  <conditionalFormatting sqref="F77:F83">
    <cfRule type="containsText" dxfId="2463" priority="415" operator="containsText" text="knowledge">
      <formula>NOT(ISERROR(SEARCH(("knowledge"),(F77))))</formula>
    </cfRule>
  </conditionalFormatting>
  <conditionalFormatting sqref="F77:F83">
    <cfRule type="containsText" dxfId="2462" priority="416" operator="containsText" text="coordination">
      <formula>NOT(ISERROR(SEARCH(("coordination"),(F77))))</formula>
    </cfRule>
  </conditionalFormatting>
  <conditionalFormatting sqref="F77:F83">
    <cfRule type="containsText" dxfId="2461" priority="406" operator="containsText" text="social norms">
      <formula>NOT(ISERROR(SEARCH("social norms",F77)))</formula>
    </cfRule>
    <cfRule type="expression" dxfId="2460" priority="407">
      <formula>"social norms &amp; practices"</formula>
    </cfRule>
  </conditionalFormatting>
  <conditionalFormatting sqref="F77:F83">
    <cfRule type="containsText" dxfId="2459" priority="401" operator="containsText" text="no">
      <formula>NOT(ISERROR(SEARCH("no",F77)))</formula>
    </cfRule>
    <cfRule type="containsText" dxfId="2458" priority="402" operator="containsText" text="yes">
      <formula>NOT(ISERROR(SEARCH("yes",F77)))</formula>
    </cfRule>
    <cfRule type="containsText" dxfId="2457" priority="403" operator="containsText" text="not at all">
      <formula>NOT(ISERROR(SEARCH("not at all",F77)))</formula>
    </cfRule>
    <cfRule type="containsText" dxfId="2456" priority="404" operator="containsText" text="partly">
      <formula>NOT(ISERROR(SEARCH("partly",F77)))</formula>
    </cfRule>
    <cfRule type="containsText" dxfId="2455" priority="405" operator="containsText" text="completely">
      <formula>NOT(ISERROR(SEARCH("completely",F77)))</formula>
    </cfRule>
  </conditionalFormatting>
  <conditionalFormatting sqref="C74:D77 C73 C1:D16 C17:C26 C27:D57 C59:D72 C79:D1048576">
    <cfRule type="containsText" dxfId="2454" priority="396" operator="containsText" text="Slightly">
      <formula>NOT(ISERROR(SEARCH("Slightly",C1)))</formula>
    </cfRule>
    <cfRule type="containsText" dxfId="2453" priority="397" operator="containsText" text="no">
      <formula>NOT(ISERROR(SEARCH("no",C1)))</formula>
    </cfRule>
    <cfRule type="containsText" dxfId="2452" priority="398" operator="containsText" text="Not at all">
      <formula>NOT(ISERROR(SEARCH("Not at all",C1)))</formula>
    </cfRule>
    <cfRule type="containsText" dxfId="2451" priority="399" operator="containsText" text="Mostly">
      <formula>NOT(ISERROR(SEARCH("Mostly",C1)))</formula>
    </cfRule>
    <cfRule type="containsText" dxfId="2450" priority="400" operator="containsText" text="Yes">
      <formula>NOT(ISERROR(SEARCH("Yes",C1)))</formula>
    </cfRule>
  </conditionalFormatting>
  <conditionalFormatting sqref="C3">
    <cfRule type="containsText" dxfId="2449" priority="391" operator="containsText" text="no">
      <formula>NOT(ISERROR(SEARCH("no",C3)))</formula>
    </cfRule>
    <cfRule type="containsText" dxfId="2448" priority="392" operator="containsText" text="yes">
      <formula>NOT(ISERROR(SEARCH("yes",C3)))</formula>
    </cfRule>
    <cfRule type="containsText" dxfId="2447" priority="393" operator="containsText" text="not at all">
      <formula>NOT(ISERROR(SEARCH("not at all",C3)))</formula>
    </cfRule>
    <cfRule type="containsText" dxfId="2446" priority="394" operator="containsText" text="partly">
      <formula>NOT(ISERROR(SEARCH("partly",C3)))</formula>
    </cfRule>
    <cfRule type="containsText" dxfId="2445" priority="395" operator="containsText" text="completely">
      <formula>NOT(ISERROR(SEARCH("completely",C3)))</formula>
    </cfRule>
  </conditionalFormatting>
  <conditionalFormatting sqref="C4">
    <cfRule type="containsText" dxfId="2444" priority="386" operator="containsText" text="no">
      <formula>NOT(ISERROR(SEARCH("no",C4)))</formula>
    </cfRule>
    <cfRule type="containsText" dxfId="2443" priority="387" operator="containsText" text="yes">
      <formula>NOT(ISERROR(SEARCH("yes",C4)))</formula>
    </cfRule>
    <cfRule type="containsText" dxfId="2442" priority="388" operator="containsText" text="not at all">
      <formula>NOT(ISERROR(SEARCH("not at all",C4)))</formula>
    </cfRule>
    <cfRule type="containsText" dxfId="2441" priority="389" operator="containsText" text="partly">
      <formula>NOT(ISERROR(SEARCH("partly",C4)))</formula>
    </cfRule>
    <cfRule type="containsText" dxfId="2440" priority="390" operator="containsText" text="completely">
      <formula>NOT(ISERROR(SEARCH("completely",C4)))</formula>
    </cfRule>
  </conditionalFormatting>
  <conditionalFormatting sqref="C4">
    <cfRule type="containsText" dxfId="2439" priority="381" operator="containsText" text="no">
      <formula>NOT(ISERROR(SEARCH("no",C4)))</formula>
    </cfRule>
    <cfRule type="containsText" dxfId="2438" priority="382" operator="containsText" text="yes">
      <formula>NOT(ISERROR(SEARCH("yes",C4)))</formula>
    </cfRule>
    <cfRule type="containsText" dxfId="2437" priority="383" operator="containsText" text="not at all">
      <formula>NOT(ISERROR(SEARCH("not at all",C4)))</formula>
    </cfRule>
    <cfRule type="containsText" dxfId="2436" priority="384" operator="containsText" text="partly">
      <formula>NOT(ISERROR(SEARCH("partly",C4)))</formula>
    </cfRule>
    <cfRule type="containsText" dxfId="2435" priority="385" operator="containsText" text="completely">
      <formula>NOT(ISERROR(SEARCH("completely",C4)))</formula>
    </cfRule>
  </conditionalFormatting>
  <conditionalFormatting sqref="C5">
    <cfRule type="containsText" dxfId="2434" priority="376" operator="containsText" text="no">
      <formula>NOT(ISERROR(SEARCH("no",C5)))</formula>
    </cfRule>
    <cfRule type="containsText" dxfId="2433" priority="377" operator="containsText" text="yes">
      <formula>NOT(ISERROR(SEARCH("yes",C5)))</formula>
    </cfRule>
    <cfRule type="containsText" dxfId="2432" priority="378" operator="containsText" text="not at all">
      <formula>NOT(ISERROR(SEARCH("not at all",C5)))</formula>
    </cfRule>
    <cfRule type="containsText" dxfId="2431" priority="379" operator="containsText" text="partly">
      <formula>NOT(ISERROR(SEARCH("partly",C5)))</formula>
    </cfRule>
    <cfRule type="containsText" dxfId="2430" priority="380" operator="containsText" text="completely">
      <formula>NOT(ISERROR(SEARCH("completely",C5)))</formula>
    </cfRule>
  </conditionalFormatting>
  <conditionalFormatting sqref="C5">
    <cfRule type="containsText" dxfId="2429" priority="371" operator="containsText" text="no">
      <formula>NOT(ISERROR(SEARCH("no",C5)))</formula>
    </cfRule>
    <cfRule type="containsText" dxfId="2428" priority="372" operator="containsText" text="yes">
      <formula>NOT(ISERROR(SEARCH("yes",C5)))</formula>
    </cfRule>
    <cfRule type="containsText" dxfId="2427" priority="373" operator="containsText" text="not at all">
      <formula>NOT(ISERROR(SEARCH("not at all",C5)))</formula>
    </cfRule>
    <cfRule type="containsText" dxfId="2426" priority="374" operator="containsText" text="partly">
      <formula>NOT(ISERROR(SEARCH("partly",C5)))</formula>
    </cfRule>
    <cfRule type="containsText" dxfId="2425" priority="375" operator="containsText" text="completely">
      <formula>NOT(ISERROR(SEARCH("completely",C5)))</formula>
    </cfRule>
  </conditionalFormatting>
  <conditionalFormatting sqref="C6">
    <cfRule type="containsText" dxfId="2424" priority="366" operator="containsText" text="no">
      <formula>NOT(ISERROR(SEARCH("no",C6)))</formula>
    </cfRule>
    <cfRule type="containsText" dxfId="2423" priority="367" operator="containsText" text="yes">
      <formula>NOT(ISERROR(SEARCH("yes",C6)))</formula>
    </cfRule>
    <cfRule type="containsText" dxfId="2422" priority="368" operator="containsText" text="not at all">
      <formula>NOT(ISERROR(SEARCH("not at all",C6)))</formula>
    </cfRule>
    <cfRule type="containsText" dxfId="2421" priority="369" operator="containsText" text="partly">
      <formula>NOT(ISERROR(SEARCH("partly",C6)))</formula>
    </cfRule>
    <cfRule type="containsText" dxfId="2420" priority="370" operator="containsText" text="completely">
      <formula>NOT(ISERROR(SEARCH("completely",C6)))</formula>
    </cfRule>
  </conditionalFormatting>
  <conditionalFormatting sqref="C6">
    <cfRule type="containsText" dxfId="2419" priority="361" operator="containsText" text="no">
      <formula>NOT(ISERROR(SEARCH("no",C6)))</formula>
    </cfRule>
    <cfRule type="containsText" dxfId="2418" priority="362" operator="containsText" text="yes">
      <formula>NOT(ISERROR(SEARCH("yes",C6)))</formula>
    </cfRule>
    <cfRule type="containsText" dxfId="2417" priority="363" operator="containsText" text="not at all">
      <formula>NOT(ISERROR(SEARCH("not at all",C6)))</formula>
    </cfRule>
    <cfRule type="containsText" dxfId="2416" priority="364" operator="containsText" text="partly">
      <formula>NOT(ISERROR(SEARCH("partly",C6)))</formula>
    </cfRule>
    <cfRule type="containsText" dxfId="2415" priority="365" operator="containsText" text="completely">
      <formula>NOT(ISERROR(SEARCH("completely",C6)))</formula>
    </cfRule>
  </conditionalFormatting>
  <conditionalFormatting sqref="C7">
    <cfRule type="containsText" dxfId="2414" priority="356" operator="containsText" text="no">
      <formula>NOT(ISERROR(SEARCH("no",C7)))</formula>
    </cfRule>
    <cfRule type="containsText" dxfId="2413" priority="357" operator="containsText" text="yes">
      <formula>NOT(ISERROR(SEARCH("yes",C7)))</formula>
    </cfRule>
    <cfRule type="containsText" dxfId="2412" priority="358" operator="containsText" text="not at all">
      <formula>NOT(ISERROR(SEARCH("not at all",C7)))</formula>
    </cfRule>
    <cfRule type="containsText" dxfId="2411" priority="359" operator="containsText" text="partly">
      <formula>NOT(ISERROR(SEARCH("partly",C7)))</formula>
    </cfRule>
    <cfRule type="containsText" dxfId="2410" priority="360" operator="containsText" text="completely">
      <formula>NOT(ISERROR(SEARCH("completely",C7)))</formula>
    </cfRule>
  </conditionalFormatting>
  <conditionalFormatting sqref="C7">
    <cfRule type="containsText" dxfId="2409" priority="351" operator="containsText" text="no">
      <formula>NOT(ISERROR(SEARCH("no",C7)))</formula>
    </cfRule>
    <cfRule type="containsText" dxfId="2408" priority="352" operator="containsText" text="yes">
      <formula>NOT(ISERROR(SEARCH("yes",C7)))</formula>
    </cfRule>
    <cfRule type="containsText" dxfId="2407" priority="353" operator="containsText" text="not at all">
      <formula>NOT(ISERROR(SEARCH("not at all",C7)))</formula>
    </cfRule>
    <cfRule type="containsText" dxfId="2406" priority="354" operator="containsText" text="partly">
      <formula>NOT(ISERROR(SEARCH("partly",C7)))</formula>
    </cfRule>
    <cfRule type="containsText" dxfId="2405" priority="355" operator="containsText" text="completely">
      <formula>NOT(ISERROR(SEARCH("completely",C7)))</formula>
    </cfRule>
  </conditionalFormatting>
  <conditionalFormatting sqref="C9">
    <cfRule type="containsText" dxfId="2404" priority="346" operator="containsText" text="no">
      <formula>NOT(ISERROR(SEARCH("no",C9)))</formula>
    </cfRule>
    <cfRule type="containsText" dxfId="2403" priority="347" operator="containsText" text="yes">
      <formula>NOT(ISERROR(SEARCH("yes",C9)))</formula>
    </cfRule>
    <cfRule type="containsText" dxfId="2402" priority="348" operator="containsText" text="not at all">
      <formula>NOT(ISERROR(SEARCH("not at all",C9)))</formula>
    </cfRule>
    <cfRule type="containsText" dxfId="2401" priority="349" operator="containsText" text="partly">
      <formula>NOT(ISERROR(SEARCH("partly",C9)))</formula>
    </cfRule>
    <cfRule type="containsText" dxfId="2400" priority="350" operator="containsText" text="completely">
      <formula>NOT(ISERROR(SEARCH("completely",C9)))</formula>
    </cfRule>
  </conditionalFormatting>
  <conditionalFormatting sqref="C9">
    <cfRule type="containsText" dxfId="2399" priority="341" operator="containsText" text="no">
      <formula>NOT(ISERROR(SEARCH("no",C9)))</formula>
    </cfRule>
    <cfRule type="containsText" dxfId="2398" priority="342" operator="containsText" text="yes">
      <formula>NOT(ISERROR(SEARCH("yes",C9)))</formula>
    </cfRule>
    <cfRule type="containsText" dxfId="2397" priority="343" operator="containsText" text="not at all">
      <formula>NOT(ISERROR(SEARCH("not at all",C9)))</formula>
    </cfRule>
    <cfRule type="containsText" dxfId="2396" priority="344" operator="containsText" text="partly">
      <formula>NOT(ISERROR(SEARCH("partly",C9)))</formula>
    </cfRule>
    <cfRule type="containsText" dxfId="2395" priority="345" operator="containsText" text="completely">
      <formula>NOT(ISERROR(SEARCH("completely",C9)))</formula>
    </cfRule>
  </conditionalFormatting>
  <conditionalFormatting sqref="C17">
    <cfRule type="containsText" dxfId="2394" priority="336" operator="containsText" text="no">
      <formula>NOT(ISERROR(SEARCH("no",C17)))</formula>
    </cfRule>
    <cfRule type="containsText" dxfId="2393" priority="337" operator="containsText" text="yes">
      <formula>NOT(ISERROR(SEARCH("yes",C17)))</formula>
    </cfRule>
    <cfRule type="containsText" dxfId="2392" priority="338" operator="containsText" text="not at all">
      <formula>NOT(ISERROR(SEARCH("not at all",C17)))</formula>
    </cfRule>
    <cfRule type="containsText" dxfId="2391" priority="339" operator="containsText" text="partly">
      <formula>NOT(ISERROR(SEARCH("partly",C17)))</formula>
    </cfRule>
    <cfRule type="containsText" dxfId="2390" priority="340" operator="containsText" text="completely">
      <formula>NOT(ISERROR(SEARCH("completely",C17)))</formula>
    </cfRule>
  </conditionalFormatting>
  <conditionalFormatting sqref="C17">
    <cfRule type="containsText" dxfId="2389" priority="331" operator="containsText" text="no">
      <formula>NOT(ISERROR(SEARCH("no",C17)))</formula>
    </cfRule>
    <cfRule type="containsText" dxfId="2388" priority="332" operator="containsText" text="yes">
      <formula>NOT(ISERROR(SEARCH("yes",C17)))</formula>
    </cfRule>
    <cfRule type="containsText" dxfId="2387" priority="333" operator="containsText" text="not at all">
      <formula>NOT(ISERROR(SEARCH("not at all",C17)))</formula>
    </cfRule>
    <cfRule type="containsText" dxfId="2386" priority="334" operator="containsText" text="partly">
      <formula>NOT(ISERROR(SEARCH("partly",C17)))</formula>
    </cfRule>
    <cfRule type="containsText" dxfId="2385" priority="335" operator="containsText" text="completely">
      <formula>NOT(ISERROR(SEARCH("completely",C17)))</formula>
    </cfRule>
  </conditionalFormatting>
  <conditionalFormatting sqref="C18">
    <cfRule type="containsText" dxfId="2384" priority="326" operator="containsText" text="no">
      <formula>NOT(ISERROR(SEARCH("no",C18)))</formula>
    </cfRule>
    <cfRule type="containsText" dxfId="2383" priority="327" operator="containsText" text="yes">
      <formula>NOT(ISERROR(SEARCH("yes",C18)))</formula>
    </cfRule>
    <cfRule type="containsText" dxfId="2382" priority="328" operator="containsText" text="not at all">
      <formula>NOT(ISERROR(SEARCH("not at all",C18)))</formula>
    </cfRule>
    <cfRule type="containsText" dxfId="2381" priority="329" operator="containsText" text="partly">
      <formula>NOT(ISERROR(SEARCH("partly",C18)))</formula>
    </cfRule>
    <cfRule type="containsText" dxfId="2380" priority="330" operator="containsText" text="completely">
      <formula>NOT(ISERROR(SEARCH("completely",C18)))</formula>
    </cfRule>
  </conditionalFormatting>
  <conditionalFormatting sqref="C18">
    <cfRule type="containsText" dxfId="2379" priority="321" operator="containsText" text="no">
      <formula>NOT(ISERROR(SEARCH("no",C18)))</formula>
    </cfRule>
    <cfRule type="containsText" dxfId="2378" priority="322" operator="containsText" text="yes">
      <formula>NOT(ISERROR(SEARCH("yes",C18)))</formula>
    </cfRule>
    <cfRule type="containsText" dxfId="2377" priority="323" operator="containsText" text="not at all">
      <formula>NOT(ISERROR(SEARCH("not at all",C18)))</formula>
    </cfRule>
    <cfRule type="containsText" dxfId="2376" priority="324" operator="containsText" text="partly">
      <formula>NOT(ISERROR(SEARCH("partly",C18)))</formula>
    </cfRule>
    <cfRule type="containsText" dxfId="2375" priority="325" operator="containsText" text="completely">
      <formula>NOT(ISERROR(SEARCH("completely",C18)))</formula>
    </cfRule>
  </conditionalFormatting>
  <conditionalFormatting sqref="C19">
    <cfRule type="containsText" dxfId="2374" priority="316" operator="containsText" text="no">
      <formula>NOT(ISERROR(SEARCH("no",C19)))</formula>
    </cfRule>
    <cfRule type="containsText" dxfId="2373" priority="317" operator="containsText" text="yes">
      <formula>NOT(ISERROR(SEARCH("yes",C19)))</formula>
    </cfRule>
    <cfRule type="containsText" dxfId="2372" priority="318" operator="containsText" text="not at all">
      <formula>NOT(ISERROR(SEARCH("not at all",C19)))</formula>
    </cfRule>
    <cfRule type="containsText" dxfId="2371" priority="319" operator="containsText" text="partly">
      <formula>NOT(ISERROR(SEARCH("partly",C19)))</formula>
    </cfRule>
    <cfRule type="containsText" dxfId="2370" priority="320" operator="containsText" text="completely">
      <formula>NOT(ISERROR(SEARCH("completely",C19)))</formula>
    </cfRule>
  </conditionalFormatting>
  <conditionalFormatting sqref="C19">
    <cfRule type="containsText" dxfId="2369" priority="311" operator="containsText" text="no">
      <formula>NOT(ISERROR(SEARCH("no",C19)))</formula>
    </cfRule>
    <cfRule type="containsText" dxfId="2368" priority="312" operator="containsText" text="yes">
      <formula>NOT(ISERROR(SEARCH("yes",C19)))</formula>
    </cfRule>
    <cfRule type="containsText" dxfId="2367" priority="313" operator="containsText" text="not at all">
      <formula>NOT(ISERROR(SEARCH("not at all",C19)))</formula>
    </cfRule>
    <cfRule type="containsText" dxfId="2366" priority="314" operator="containsText" text="partly">
      <formula>NOT(ISERROR(SEARCH("partly",C19)))</formula>
    </cfRule>
    <cfRule type="containsText" dxfId="2365" priority="315" operator="containsText" text="completely">
      <formula>NOT(ISERROR(SEARCH("completely",C19)))</formula>
    </cfRule>
  </conditionalFormatting>
  <conditionalFormatting sqref="C20">
    <cfRule type="containsText" dxfId="2364" priority="306" operator="containsText" text="no">
      <formula>NOT(ISERROR(SEARCH("no",C20)))</formula>
    </cfRule>
    <cfRule type="containsText" dxfId="2363" priority="307" operator="containsText" text="yes">
      <formula>NOT(ISERROR(SEARCH("yes",C20)))</formula>
    </cfRule>
    <cfRule type="containsText" dxfId="2362" priority="308" operator="containsText" text="not at all">
      <formula>NOT(ISERROR(SEARCH("not at all",C20)))</formula>
    </cfRule>
    <cfRule type="containsText" dxfId="2361" priority="309" operator="containsText" text="partly">
      <formula>NOT(ISERROR(SEARCH("partly",C20)))</formula>
    </cfRule>
    <cfRule type="containsText" dxfId="2360" priority="310" operator="containsText" text="completely">
      <formula>NOT(ISERROR(SEARCH("completely",C20)))</formula>
    </cfRule>
  </conditionalFormatting>
  <conditionalFormatting sqref="C20">
    <cfRule type="containsText" dxfId="2359" priority="301" operator="containsText" text="no">
      <formula>NOT(ISERROR(SEARCH("no",C20)))</formula>
    </cfRule>
    <cfRule type="containsText" dxfId="2358" priority="302" operator="containsText" text="yes">
      <formula>NOT(ISERROR(SEARCH("yes",C20)))</formula>
    </cfRule>
    <cfRule type="containsText" dxfId="2357" priority="303" operator="containsText" text="not at all">
      <formula>NOT(ISERROR(SEARCH("not at all",C20)))</formula>
    </cfRule>
    <cfRule type="containsText" dxfId="2356" priority="304" operator="containsText" text="partly">
      <formula>NOT(ISERROR(SEARCH("partly",C20)))</formula>
    </cfRule>
    <cfRule type="containsText" dxfId="2355" priority="305" operator="containsText" text="completely">
      <formula>NOT(ISERROR(SEARCH("completely",C20)))</formula>
    </cfRule>
  </conditionalFormatting>
  <conditionalFormatting sqref="C21">
    <cfRule type="containsText" dxfId="2354" priority="296" operator="containsText" text="no">
      <formula>NOT(ISERROR(SEARCH("no",C21)))</formula>
    </cfRule>
    <cfRule type="containsText" dxfId="2353" priority="297" operator="containsText" text="yes">
      <formula>NOT(ISERROR(SEARCH("yes",C21)))</formula>
    </cfRule>
    <cfRule type="containsText" dxfId="2352" priority="298" operator="containsText" text="not at all">
      <formula>NOT(ISERROR(SEARCH("not at all",C21)))</formula>
    </cfRule>
    <cfRule type="containsText" dxfId="2351" priority="299" operator="containsText" text="partly">
      <formula>NOT(ISERROR(SEARCH("partly",C21)))</formula>
    </cfRule>
    <cfRule type="containsText" dxfId="2350" priority="300" operator="containsText" text="completely">
      <formula>NOT(ISERROR(SEARCH("completely",C21)))</formula>
    </cfRule>
  </conditionalFormatting>
  <conditionalFormatting sqref="C21">
    <cfRule type="containsText" dxfId="2349" priority="291" operator="containsText" text="no">
      <formula>NOT(ISERROR(SEARCH("no",C21)))</formula>
    </cfRule>
    <cfRule type="containsText" dxfId="2348" priority="292" operator="containsText" text="yes">
      <formula>NOT(ISERROR(SEARCH("yes",C21)))</formula>
    </cfRule>
    <cfRule type="containsText" dxfId="2347" priority="293" operator="containsText" text="not at all">
      <formula>NOT(ISERROR(SEARCH("not at all",C21)))</formula>
    </cfRule>
    <cfRule type="containsText" dxfId="2346" priority="294" operator="containsText" text="partly">
      <formula>NOT(ISERROR(SEARCH("partly",C21)))</formula>
    </cfRule>
    <cfRule type="containsText" dxfId="2345" priority="295" operator="containsText" text="completely">
      <formula>NOT(ISERROR(SEARCH("completely",C21)))</formula>
    </cfRule>
  </conditionalFormatting>
  <conditionalFormatting sqref="C22">
    <cfRule type="containsText" dxfId="2344" priority="286" operator="containsText" text="no">
      <formula>NOT(ISERROR(SEARCH("no",C22)))</formula>
    </cfRule>
    <cfRule type="containsText" dxfId="2343" priority="287" operator="containsText" text="yes">
      <formula>NOT(ISERROR(SEARCH("yes",C22)))</formula>
    </cfRule>
    <cfRule type="containsText" dxfId="2342" priority="288" operator="containsText" text="not at all">
      <formula>NOT(ISERROR(SEARCH("not at all",C22)))</formula>
    </cfRule>
    <cfRule type="containsText" dxfId="2341" priority="289" operator="containsText" text="partly">
      <formula>NOT(ISERROR(SEARCH("partly",C22)))</formula>
    </cfRule>
    <cfRule type="containsText" dxfId="2340" priority="290" operator="containsText" text="completely">
      <formula>NOT(ISERROR(SEARCH("completely",C22)))</formula>
    </cfRule>
  </conditionalFormatting>
  <conditionalFormatting sqref="C22">
    <cfRule type="containsText" dxfId="2339" priority="281" operator="containsText" text="no">
      <formula>NOT(ISERROR(SEARCH("no",C22)))</formula>
    </cfRule>
    <cfRule type="containsText" dxfId="2338" priority="282" operator="containsText" text="yes">
      <formula>NOT(ISERROR(SEARCH("yes",C22)))</formula>
    </cfRule>
    <cfRule type="containsText" dxfId="2337" priority="283" operator="containsText" text="not at all">
      <formula>NOT(ISERROR(SEARCH("not at all",C22)))</formula>
    </cfRule>
    <cfRule type="containsText" dxfId="2336" priority="284" operator="containsText" text="partly">
      <formula>NOT(ISERROR(SEARCH("partly",C22)))</formula>
    </cfRule>
    <cfRule type="containsText" dxfId="2335" priority="285" operator="containsText" text="completely">
      <formula>NOT(ISERROR(SEARCH("completely",C22)))</formula>
    </cfRule>
  </conditionalFormatting>
  <conditionalFormatting sqref="C23">
    <cfRule type="containsText" dxfId="2334" priority="276" operator="containsText" text="no">
      <formula>NOT(ISERROR(SEARCH("no",C23)))</formula>
    </cfRule>
    <cfRule type="containsText" dxfId="2333" priority="277" operator="containsText" text="yes">
      <formula>NOT(ISERROR(SEARCH("yes",C23)))</formula>
    </cfRule>
    <cfRule type="containsText" dxfId="2332" priority="278" operator="containsText" text="not at all">
      <formula>NOT(ISERROR(SEARCH("not at all",C23)))</formula>
    </cfRule>
    <cfRule type="containsText" dxfId="2331" priority="279" operator="containsText" text="partly">
      <formula>NOT(ISERROR(SEARCH("partly",C23)))</formula>
    </cfRule>
    <cfRule type="containsText" dxfId="2330" priority="280" operator="containsText" text="completely">
      <formula>NOT(ISERROR(SEARCH("completely",C23)))</formula>
    </cfRule>
  </conditionalFormatting>
  <conditionalFormatting sqref="C23">
    <cfRule type="containsText" dxfId="2329" priority="271" operator="containsText" text="no">
      <formula>NOT(ISERROR(SEARCH("no",C23)))</formula>
    </cfRule>
    <cfRule type="containsText" dxfId="2328" priority="272" operator="containsText" text="yes">
      <formula>NOT(ISERROR(SEARCH("yes",C23)))</formula>
    </cfRule>
    <cfRule type="containsText" dxfId="2327" priority="273" operator="containsText" text="not at all">
      <formula>NOT(ISERROR(SEARCH("not at all",C23)))</formula>
    </cfRule>
    <cfRule type="containsText" dxfId="2326" priority="274" operator="containsText" text="partly">
      <formula>NOT(ISERROR(SEARCH("partly",C23)))</formula>
    </cfRule>
    <cfRule type="containsText" dxfId="2325" priority="275" operator="containsText" text="completely">
      <formula>NOT(ISERROR(SEARCH("completely",C23)))</formula>
    </cfRule>
  </conditionalFormatting>
  <conditionalFormatting sqref="C24">
    <cfRule type="containsText" dxfId="2324" priority="266" operator="containsText" text="no">
      <formula>NOT(ISERROR(SEARCH("no",C24)))</formula>
    </cfRule>
    <cfRule type="containsText" dxfId="2323" priority="267" operator="containsText" text="yes">
      <formula>NOT(ISERROR(SEARCH("yes",C24)))</formula>
    </cfRule>
    <cfRule type="containsText" dxfId="2322" priority="268" operator="containsText" text="not at all">
      <formula>NOT(ISERROR(SEARCH("not at all",C24)))</formula>
    </cfRule>
    <cfRule type="containsText" dxfId="2321" priority="269" operator="containsText" text="partly">
      <formula>NOT(ISERROR(SEARCH("partly",C24)))</formula>
    </cfRule>
    <cfRule type="containsText" dxfId="2320" priority="270" operator="containsText" text="completely">
      <formula>NOT(ISERROR(SEARCH("completely",C24)))</formula>
    </cfRule>
  </conditionalFormatting>
  <conditionalFormatting sqref="C24">
    <cfRule type="containsText" dxfId="2319" priority="261" operator="containsText" text="no">
      <formula>NOT(ISERROR(SEARCH("no",C24)))</formula>
    </cfRule>
    <cfRule type="containsText" dxfId="2318" priority="262" operator="containsText" text="yes">
      <formula>NOT(ISERROR(SEARCH("yes",C24)))</formula>
    </cfRule>
    <cfRule type="containsText" dxfId="2317" priority="263" operator="containsText" text="not at all">
      <formula>NOT(ISERROR(SEARCH("not at all",C24)))</formula>
    </cfRule>
    <cfRule type="containsText" dxfId="2316" priority="264" operator="containsText" text="partly">
      <formula>NOT(ISERROR(SEARCH("partly",C24)))</formula>
    </cfRule>
    <cfRule type="containsText" dxfId="2315" priority="265" operator="containsText" text="completely">
      <formula>NOT(ISERROR(SEARCH("completely",C24)))</formula>
    </cfRule>
  </conditionalFormatting>
  <conditionalFormatting sqref="C25">
    <cfRule type="containsText" dxfId="2314" priority="256" operator="containsText" text="no">
      <formula>NOT(ISERROR(SEARCH("no",C25)))</formula>
    </cfRule>
    <cfRule type="containsText" dxfId="2313" priority="257" operator="containsText" text="yes">
      <formula>NOT(ISERROR(SEARCH("yes",C25)))</formula>
    </cfRule>
    <cfRule type="containsText" dxfId="2312" priority="258" operator="containsText" text="not at all">
      <formula>NOT(ISERROR(SEARCH("not at all",C25)))</formula>
    </cfRule>
    <cfRule type="containsText" dxfId="2311" priority="259" operator="containsText" text="partly">
      <formula>NOT(ISERROR(SEARCH("partly",C25)))</formula>
    </cfRule>
    <cfRule type="containsText" dxfId="2310" priority="260" operator="containsText" text="completely">
      <formula>NOT(ISERROR(SEARCH("completely",C25)))</formula>
    </cfRule>
  </conditionalFormatting>
  <conditionalFormatting sqref="C25">
    <cfRule type="containsText" dxfId="2309" priority="251" operator="containsText" text="no">
      <formula>NOT(ISERROR(SEARCH("no",C25)))</formula>
    </cfRule>
    <cfRule type="containsText" dxfId="2308" priority="252" operator="containsText" text="yes">
      <formula>NOT(ISERROR(SEARCH("yes",C25)))</formula>
    </cfRule>
    <cfRule type="containsText" dxfId="2307" priority="253" operator="containsText" text="not at all">
      <formula>NOT(ISERROR(SEARCH("not at all",C25)))</formula>
    </cfRule>
    <cfRule type="containsText" dxfId="2306" priority="254" operator="containsText" text="partly">
      <formula>NOT(ISERROR(SEARCH("partly",C25)))</formula>
    </cfRule>
    <cfRule type="containsText" dxfId="2305" priority="255" operator="containsText" text="completely">
      <formula>NOT(ISERROR(SEARCH("completely",C25)))</formula>
    </cfRule>
  </conditionalFormatting>
  <conditionalFormatting sqref="C26">
    <cfRule type="containsText" dxfId="2304" priority="246" operator="containsText" text="no">
      <formula>NOT(ISERROR(SEARCH("no",C26)))</formula>
    </cfRule>
    <cfRule type="containsText" dxfId="2303" priority="247" operator="containsText" text="yes">
      <formula>NOT(ISERROR(SEARCH("yes",C26)))</formula>
    </cfRule>
    <cfRule type="containsText" dxfId="2302" priority="248" operator="containsText" text="not at all">
      <formula>NOT(ISERROR(SEARCH("not at all",C26)))</formula>
    </cfRule>
    <cfRule type="containsText" dxfId="2301" priority="249" operator="containsText" text="partly">
      <formula>NOT(ISERROR(SEARCH("partly",C26)))</formula>
    </cfRule>
    <cfRule type="containsText" dxfId="2300" priority="250" operator="containsText" text="completely">
      <formula>NOT(ISERROR(SEARCH("completely",C26)))</formula>
    </cfRule>
  </conditionalFormatting>
  <conditionalFormatting sqref="C26">
    <cfRule type="containsText" dxfId="2299" priority="241" operator="containsText" text="no">
      <formula>NOT(ISERROR(SEARCH("no",C26)))</formula>
    </cfRule>
    <cfRule type="containsText" dxfId="2298" priority="242" operator="containsText" text="yes">
      <formula>NOT(ISERROR(SEARCH("yes",C26)))</formula>
    </cfRule>
    <cfRule type="containsText" dxfId="2297" priority="243" operator="containsText" text="not at all">
      <formula>NOT(ISERROR(SEARCH("not at all",C26)))</formula>
    </cfRule>
    <cfRule type="containsText" dxfId="2296" priority="244" operator="containsText" text="partly">
      <formula>NOT(ISERROR(SEARCH("partly",C26)))</formula>
    </cfRule>
    <cfRule type="containsText" dxfId="2295" priority="245" operator="containsText" text="completely">
      <formula>NOT(ISERROR(SEARCH("completely",C26)))</formula>
    </cfRule>
  </conditionalFormatting>
  <conditionalFormatting sqref="D17">
    <cfRule type="containsText" dxfId="2294" priority="236" operator="containsText" text="no">
      <formula>NOT(ISERROR(SEARCH("no",D17)))</formula>
    </cfRule>
    <cfRule type="containsText" dxfId="2293" priority="237" operator="containsText" text="yes">
      <formula>NOT(ISERROR(SEARCH("yes",D17)))</formula>
    </cfRule>
    <cfRule type="containsText" dxfId="2292" priority="238" operator="containsText" text="not at all">
      <formula>NOT(ISERROR(SEARCH("not at all",D17)))</formula>
    </cfRule>
    <cfRule type="containsText" dxfId="2291" priority="239" operator="containsText" text="partly">
      <formula>NOT(ISERROR(SEARCH("partly",D17)))</formula>
    </cfRule>
    <cfRule type="containsText" dxfId="2290" priority="240" operator="containsText" text="completely">
      <formula>NOT(ISERROR(SEARCH("completely",D17)))</formula>
    </cfRule>
  </conditionalFormatting>
  <conditionalFormatting sqref="D17:E17">
    <cfRule type="containsText" dxfId="2289" priority="231" operator="containsText" text="Slightly">
      <formula>NOT(ISERROR(SEARCH("Slightly",D17)))</formula>
    </cfRule>
    <cfRule type="containsText" dxfId="2288" priority="232" operator="containsText" text="no">
      <formula>NOT(ISERROR(SEARCH("no",D17)))</formula>
    </cfRule>
    <cfRule type="containsText" dxfId="2287" priority="233" operator="containsText" text="Not at all">
      <formula>NOT(ISERROR(SEARCH("Not at all",D17)))</formula>
    </cfRule>
    <cfRule type="containsText" dxfId="2286" priority="234" operator="containsText" text="Mostly">
      <formula>NOT(ISERROR(SEARCH("Mostly",D17)))</formula>
    </cfRule>
    <cfRule type="containsText" dxfId="2285" priority="235" operator="containsText" text="Yes">
      <formula>NOT(ISERROR(SEARCH("Yes",D17)))</formula>
    </cfRule>
  </conditionalFormatting>
  <conditionalFormatting sqref="D18">
    <cfRule type="containsText" dxfId="2284" priority="226" operator="containsText" text="no">
      <formula>NOT(ISERROR(SEARCH("no",D18)))</formula>
    </cfRule>
    <cfRule type="containsText" dxfId="2283" priority="227" operator="containsText" text="yes">
      <formula>NOT(ISERROR(SEARCH("yes",D18)))</formula>
    </cfRule>
    <cfRule type="containsText" dxfId="2282" priority="228" operator="containsText" text="not at all">
      <formula>NOT(ISERROR(SEARCH("not at all",D18)))</formula>
    </cfRule>
    <cfRule type="containsText" dxfId="2281" priority="229" operator="containsText" text="partly">
      <formula>NOT(ISERROR(SEARCH("partly",D18)))</formula>
    </cfRule>
    <cfRule type="containsText" dxfId="2280" priority="230" operator="containsText" text="completely">
      <formula>NOT(ISERROR(SEARCH("completely",D18)))</formula>
    </cfRule>
  </conditionalFormatting>
  <conditionalFormatting sqref="D18:E18">
    <cfRule type="containsText" dxfId="2279" priority="221" operator="containsText" text="Slightly">
      <formula>NOT(ISERROR(SEARCH("Slightly",D18)))</formula>
    </cfRule>
    <cfRule type="containsText" dxfId="2278" priority="222" operator="containsText" text="no">
      <formula>NOT(ISERROR(SEARCH("no",D18)))</formula>
    </cfRule>
    <cfRule type="containsText" dxfId="2277" priority="223" operator="containsText" text="Not at all">
      <formula>NOT(ISERROR(SEARCH("Not at all",D18)))</formula>
    </cfRule>
    <cfRule type="containsText" dxfId="2276" priority="224" operator="containsText" text="Mostly">
      <formula>NOT(ISERROR(SEARCH("Mostly",D18)))</formula>
    </cfRule>
    <cfRule type="containsText" dxfId="2275" priority="225" operator="containsText" text="Yes">
      <formula>NOT(ISERROR(SEARCH("Yes",D18)))</formula>
    </cfRule>
  </conditionalFormatting>
  <conditionalFormatting sqref="D19">
    <cfRule type="containsText" dxfId="2274" priority="216" operator="containsText" text="no">
      <formula>NOT(ISERROR(SEARCH("no",D19)))</formula>
    </cfRule>
    <cfRule type="containsText" dxfId="2273" priority="217" operator="containsText" text="yes">
      <formula>NOT(ISERROR(SEARCH("yes",D19)))</formula>
    </cfRule>
    <cfRule type="containsText" dxfId="2272" priority="218" operator="containsText" text="not at all">
      <formula>NOT(ISERROR(SEARCH("not at all",D19)))</formula>
    </cfRule>
    <cfRule type="containsText" dxfId="2271" priority="219" operator="containsText" text="partly">
      <formula>NOT(ISERROR(SEARCH("partly",D19)))</formula>
    </cfRule>
    <cfRule type="containsText" dxfId="2270" priority="220" operator="containsText" text="completely">
      <formula>NOT(ISERROR(SEARCH("completely",D19)))</formula>
    </cfRule>
  </conditionalFormatting>
  <conditionalFormatting sqref="D19:E19">
    <cfRule type="containsText" dxfId="2269" priority="211" operator="containsText" text="Slightly">
      <formula>NOT(ISERROR(SEARCH("Slightly",D19)))</formula>
    </cfRule>
    <cfRule type="containsText" dxfId="2268" priority="212" operator="containsText" text="no">
      <formula>NOT(ISERROR(SEARCH("no",D19)))</formula>
    </cfRule>
    <cfRule type="containsText" dxfId="2267" priority="213" operator="containsText" text="Not at all">
      <formula>NOT(ISERROR(SEARCH("Not at all",D19)))</formula>
    </cfRule>
    <cfRule type="containsText" dxfId="2266" priority="214" operator="containsText" text="Mostly">
      <formula>NOT(ISERROR(SEARCH("Mostly",D19)))</formula>
    </cfRule>
    <cfRule type="containsText" dxfId="2265" priority="215" operator="containsText" text="Yes">
      <formula>NOT(ISERROR(SEARCH("Yes",D19)))</formula>
    </cfRule>
  </conditionalFormatting>
  <conditionalFormatting sqref="D20">
    <cfRule type="containsText" dxfId="2264" priority="206" operator="containsText" text="no">
      <formula>NOT(ISERROR(SEARCH("no",D20)))</formula>
    </cfRule>
    <cfRule type="containsText" dxfId="2263" priority="207" operator="containsText" text="yes">
      <formula>NOT(ISERROR(SEARCH("yes",D20)))</formula>
    </cfRule>
    <cfRule type="containsText" dxfId="2262" priority="208" operator="containsText" text="not at all">
      <formula>NOT(ISERROR(SEARCH("not at all",D20)))</formula>
    </cfRule>
    <cfRule type="containsText" dxfId="2261" priority="209" operator="containsText" text="partly">
      <formula>NOT(ISERROR(SEARCH("partly",D20)))</formula>
    </cfRule>
    <cfRule type="containsText" dxfId="2260" priority="210" operator="containsText" text="completely">
      <formula>NOT(ISERROR(SEARCH("completely",D20)))</formula>
    </cfRule>
  </conditionalFormatting>
  <conditionalFormatting sqref="D20:E20">
    <cfRule type="containsText" dxfId="2259" priority="201" operator="containsText" text="Slightly">
      <formula>NOT(ISERROR(SEARCH("Slightly",D20)))</formula>
    </cfRule>
    <cfRule type="containsText" dxfId="2258" priority="202" operator="containsText" text="no">
      <formula>NOT(ISERROR(SEARCH("no",D20)))</formula>
    </cfRule>
    <cfRule type="containsText" dxfId="2257" priority="203" operator="containsText" text="Not at all">
      <formula>NOT(ISERROR(SEARCH("Not at all",D20)))</formula>
    </cfRule>
    <cfRule type="containsText" dxfId="2256" priority="204" operator="containsText" text="Mostly">
      <formula>NOT(ISERROR(SEARCH("Mostly",D20)))</formula>
    </cfRule>
    <cfRule type="containsText" dxfId="2255" priority="205" operator="containsText" text="Yes">
      <formula>NOT(ISERROR(SEARCH("Yes",D20)))</formula>
    </cfRule>
  </conditionalFormatting>
  <conditionalFormatting sqref="D21">
    <cfRule type="containsText" dxfId="2254" priority="196" operator="containsText" text="no">
      <formula>NOT(ISERROR(SEARCH("no",D21)))</formula>
    </cfRule>
    <cfRule type="containsText" dxfId="2253" priority="197" operator="containsText" text="yes">
      <formula>NOT(ISERROR(SEARCH("yes",D21)))</formula>
    </cfRule>
    <cfRule type="containsText" dxfId="2252" priority="198" operator="containsText" text="not at all">
      <formula>NOT(ISERROR(SEARCH("not at all",D21)))</formula>
    </cfRule>
    <cfRule type="containsText" dxfId="2251" priority="199" operator="containsText" text="partly">
      <formula>NOT(ISERROR(SEARCH("partly",D21)))</formula>
    </cfRule>
    <cfRule type="containsText" dxfId="2250" priority="200" operator="containsText" text="completely">
      <formula>NOT(ISERROR(SEARCH("completely",D21)))</formula>
    </cfRule>
  </conditionalFormatting>
  <conditionalFormatting sqref="D21:E21">
    <cfRule type="containsText" dxfId="2249" priority="191" operator="containsText" text="Slightly">
      <formula>NOT(ISERROR(SEARCH("Slightly",D21)))</formula>
    </cfRule>
    <cfRule type="containsText" dxfId="2248" priority="192" operator="containsText" text="no">
      <formula>NOT(ISERROR(SEARCH("no",D21)))</formula>
    </cfRule>
    <cfRule type="containsText" dxfId="2247" priority="193" operator="containsText" text="Not at all">
      <formula>NOT(ISERROR(SEARCH("Not at all",D21)))</formula>
    </cfRule>
    <cfRule type="containsText" dxfId="2246" priority="194" operator="containsText" text="Mostly">
      <formula>NOT(ISERROR(SEARCH("Mostly",D21)))</formula>
    </cfRule>
    <cfRule type="containsText" dxfId="2245" priority="195" operator="containsText" text="Yes">
      <formula>NOT(ISERROR(SEARCH("Yes",D21)))</formula>
    </cfRule>
  </conditionalFormatting>
  <conditionalFormatting sqref="D22">
    <cfRule type="containsText" dxfId="2244" priority="186" operator="containsText" text="no">
      <formula>NOT(ISERROR(SEARCH("no",D22)))</formula>
    </cfRule>
    <cfRule type="containsText" dxfId="2243" priority="187" operator="containsText" text="yes">
      <formula>NOT(ISERROR(SEARCH("yes",D22)))</formula>
    </cfRule>
    <cfRule type="containsText" dxfId="2242" priority="188" operator="containsText" text="not at all">
      <formula>NOT(ISERROR(SEARCH("not at all",D22)))</formula>
    </cfRule>
    <cfRule type="containsText" dxfId="2241" priority="189" operator="containsText" text="partly">
      <formula>NOT(ISERROR(SEARCH("partly",D22)))</formula>
    </cfRule>
    <cfRule type="containsText" dxfId="2240" priority="190" operator="containsText" text="completely">
      <formula>NOT(ISERROR(SEARCH("completely",D22)))</formula>
    </cfRule>
  </conditionalFormatting>
  <conditionalFormatting sqref="D22:E22">
    <cfRule type="containsText" dxfId="2239" priority="181" operator="containsText" text="Slightly">
      <formula>NOT(ISERROR(SEARCH("Slightly",D22)))</formula>
    </cfRule>
    <cfRule type="containsText" dxfId="2238" priority="182" operator="containsText" text="no">
      <formula>NOT(ISERROR(SEARCH("no",D22)))</formula>
    </cfRule>
    <cfRule type="containsText" dxfId="2237" priority="183" operator="containsText" text="Not at all">
      <formula>NOT(ISERROR(SEARCH("Not at all",D22)))</formula>
    </cfRule>
    <cfRule type="containsText" dxfId="2236" priority="184" operator="containsText" text="Mostly">
      <formula>NOT(ISERROR(SEARCH("Mostly",D22)))</formula>
    </cfRule>
    <cfRule type="containsText" dxfId="2235" priority="185" operator="containsText" text="Yes">
      <formula>NOT(ISERROR(SEARCH("Yes",D22)))</formula>
    </cfRule>
  </conditionalFormatting>
  <conditionalFormatting sqref="D23">
    <cfRule type="containsText" dxfId="2234" priority="176" operator="containsText" text="no">
      <formula>NOT(ISERROR(SEARCH("no",D23)))</formula>
    </cfRule>
    <cfRule type="containsText" dxfId="2233" priority="177" operator="containsText" text="yes">
      <formula>NOT(ISERROR(SEARCH("yes",D23)))</formula>
    </cfRule>
    <cfRule type="containsText" dxfId="2232" priority="178" operator="containsText" text="not at all">
      <formula>NOT(ISERROR(SEARCH("not at all",D23)))</formula>
    </cfRule>
    <cfRule type="containsText" dxfId="2231" priority="179" operator="containsText" text="partly">
      <formula>NOT(ISERROR(SEARCH("partly",D23)))</formula>
    </cfRule>
    <cfRule type="containsText" dxfId="2230" priority="180" operator="containsText" text="completely">
      <formula>NOT(ISERROR(SEARCH("completely",D23)))</formula>
    </cfRule>
  </conditionalFormatting>
  <conditionalFormatting sqref="D23:E23">
    <cfRule type="containsText" dxfId="2229" priority="171" operator="containsText" text="Slightly">
      <formula>NOT(ISERROR(SEARCH("Slightly",D23)))</formula>
    </cfRule>
    <cfRule type="containsText" dxfId="2228" priority="172" operator="containsText" text="no">
      <formula>NOT(ISERROR(SEARCH("no",D23)))</formula>
    </cfRule>
    <cfRule type="containsText" dxfId="2227" priority="173" operator="containsText" text="Not at all">
      <formula>NOT(ISERROR(SEARCH("Not at all",D23)))</formula>
    </cfRule>
    <cfRule type="containsText" dxfId="2226" priority="174" operator="containsText" text="Mostly">
      <formula>NOT(ISERROR(SEARCH("Mostly",D23)))</formula>
    </cfRule>
    <cfRule type="containsText" dxfId="2225" priority="175" operator="containsText" text="Yes">
      <formula>NOT(ISERROR(SEARCH("Yes",D23)))</formula>
    </cfRule>
  </conditionalFormatting>
  <conditionalFormatting sqref="D24">
    <cfRule type="containsText" dxfId="2224" priority="166" operator="containsText" text="no">
      <formula>NOT(ISERROR(SEARCH("no",D24)))</formula>
    </cfRule>
    <cfRule type="containsText" dxfId="2223" priority="167" operator="containsText" text="yes">
      <formula>NOT(ISERROR(SEARCH("yes",D24)))</formula>
    </cfRule>
    <cfRule type="containsText" dxfId="2222" priority="168" operator="containsText" text="not at all">
      <formula>NOT(ISERROR(SEARCH("not at all",D24)))</formula>
    </cfRule>
    <cfRule type="containsText" dxfId="2221" priority="169" operator="containsText" text="partly">
      <formula>NOT(ISERROR(SEARCH("partly",D24)))</formula>
    </cfRule>
    <cfRule type="containsText" dxfId="2220" priority="170" operator="containsText" text="completely">
      <formula>NOT(ISERROR(SEARCH("completely",D24)))</formula>
    </cfRule>
  </conditionalFormatting>
  <conditionalFormatting sqref="D24:E24">
    <cfRule type="containsText" dxfId="2219" priority="161" operator="containsText" text="Slightly">
      <formula>NOT(ISERROR(SEARCH("Slightly",D24)))</formula>
    </cfRule>
    <cfRule type="containsText" dxfId="2218" priority="162" operator="containsText" text="no">
      <formula>NOT(ISERROR(SEARCH("no",D24)))</formula>
    </cfRule>
    <cfRule type="containsText" dxfId="2217" priority="163" operator="containsText" text="Not at all">
      <formula>NOT(ISERROR(SEARCH("Not at all",D24)))</formula>
    </cfRule>
    <cfRule type="containsText" dxfId="2216" priority="164" operator="containsText" text="Mostly">
      <formula>NOT(ISERROR(SEARCH("Mostly",D24)))</formula>
    </cfRule>
    <cfRule type="containsText" dxfId="2215" priority="165" operator="containsText" text="Yes">
      <formula>NOT(ISERROR(SEARCH("Yes",D24)))</formula>
    </cfRule>
  </conditionalFormatting>
  <conditionalFormatting sqref="D25">
    <cfRule type="containsText" dxfId="2214" priority="156" operator="containsText" text="no">
      <formula>NOT(ISERROR(SEARCH("no",D25)))</formula>
    </cfRule>
    <cfRule type="containsText" dxfId="2213" priority="157" operator="containsText" text="yes">
      <formula>NOT(ISERROR(SEARCH("yes",D25)))</formula>
    </cfRule>
    <cfRule type="containsText" dxfId="2212" priority="158" operator="containsText" text="not at all">
      <formula>NOT(ISERROR(SEARCH("not at all",D25)))</formula>
    </cfRule>
    <cfRule type="containsText" dxfId="2211" priority="159" operator="containsText" text="partly">
      <formula>NOT(ISERROR(SEARCH("partly",D25)))</formula>
    </cfRule>
    <cfRule type="containsText" dxfId="2210" priority="160" operator="containsText" text="completely">
      <formula>NOT(ISERROR(SEARCH("completely",D25)))</formula>
    </cfRule>
  </conditionalFormatting>
  <conditionalFormatting sqref="D25:E25">
    <cfRule type="containsText" dxfId="2209" priority="151" operator="containsText" text="Slightly">
      <formula>NOT(ISERROR(SEARCH("Slightly",D25)))</formula>
    </cfRule>
    <cfRule type="containsText" dxfId="2208" priority="152" operator="containsText" text="no">
      <formula>NOT(ISERROR(SEARCH("no",D25)))</formula>
    </cfRule>
    <cfRule type="containsText" dxfId="2207" priority="153" operator="containsText" text="Not at all">
      <formula>NOT(ISERROR(SEARCH("Not at all",D25)))</formula>
    </cfRule>
    <cfRule type="containsText" dxfId="2206" priority="154" operator="containsText" text="Mostly">
      <formula>NOT(ISERROR(SEARCH("Mostly",D25)))</formula>
    </cfRule>
    <cfRule type="containsText" dxfId="2205" priority="155" operator="containsText" text="Yes">
      <formula>NOT(ISERROR(SEARCH("Yes",D25)))</formula>
    </cfRule>
  </conditionalFormatting>
  <conditionalFormatting sqref="D26">
    <cfRule type="containsText" dxfId="2204" priority="146" operator="containsText" text="no">
      <formula>NOT(ISERROR(SEARCH("no",D26)))</formula>
    </cfRule>
    <cfRule type="containsText" dxfId="2203" priority="147" operator="containsText" text="yes">
      <formula>NOT(ISERROR(SEARCH("yes",D26)))</formula>
    </cfRule>
    <cfRule type="containsText" dxfId="2202" priority="148" operator="containsText" text="not at all">
      <formula>NOT(ISERROR(SEARCH("not at all",D26)))</formula>
    </cfRule>
    <cfRule type="containsText" dxfId="2201" priority="149" operator="containsText" text="partly">
      <formula>NOT(ISERROR(SEARCH("partly",D26)))</formula>
    </cfRule>
    <cfRule type="containsText" dxfId="2200" priority="150" operator="containsText" text="completely">
      <formula>NOT(ISERROR(SEARCH("completely",D26)))</formula>
    </cfRule>
  </conditionalFormatting>
  <conditionalFormatting sqref="D26:E26">
    <cfRule type="containsText" dxfId="2199" priority="141" operator="containsText" text="Slightly">
      <formula>NOT(ISERROR(SEARCH("Slightly",D26)))</formula>
    </cfRule>
    <cfRule type="containsText" dxfId="2198" priority="142" operator="containsText" text="no">
      <formula>NOT(ISERROR(SEARCH("no",D26)))</formula>
    </cfRule>
    <cfRule type="containsText" dxfId="2197" priority="143" operator="containsText" text="Not at all">
      <formula>NOT(ISERROR(SEARCH("Not at all",D26)))</formula>
    </cfRule>
    <cfRule type="containsText" dxfId="2196" priority="144" operator="containsText" text="Mostly">
      <formula>NOT(ISERROR(SEARCH("Mostly",D26)))</formula>
    </cfRule>
    <cfRule type="containsText" dxfId="2195" priority="145" operator="containsText" text="Yes">
      <formula>NOT(ISERROR(SEARCH("Yes",D26)))</formula>
    </cfRule>
  </conditionalFormatting>
  <conditionalFormatting sqref="C34">
    <cfRule type="containsText" dxfId="2194" priority="136" operator="containsText" text="no">
      <formula>NOT(ISERROR(SEARCH("no",C34)))</formula>
    </cfRule>
    <cfRule type="containsText" dxfId="2193" priority="137" operator="containsText" text="yes">
      <formula>NOT(ISERROR(SEARCH("yes",C34)))</formula>
    </cfRule>
    <cfRule type="containsText" dxfId="2192" priority="138" operator="containsText" text="not at all">
      <formula>NOT(ISERROR(SEARCH("not at all",C34)))</formula>
    </cfRule>
    <cfRule type="containsText" dxfId="2191" priority="139" operator="containsText" text="partly">
      <formula>NOT(ISERROR(SEARCH("partly",C34)))</formula>
    </cfRule>
    <cfRule type="containsText" dxfId="2190" priority="140" operator="containsText" text="completely">
      <formula>NOT(ISERROR(SEARCH("completely",C34)))</formula>
    </cfRule>
  </conditionalFormatting>
  <conditionalFormatting sqref="C37">
    <cfRule type="containsText" dxfId="2189" priority="131" operator="containsText" text="no">
      <formula>NOT(ISERROR(SEARCH("no",C37)))</formula>
    </cfRule>
    <cfRule type="containsText" dxfId="2188" priority="132" operator="containsText" text="yes">
      <formula>NOT(ISERROR(SEARCH("yes",C37)))</formula>
    </cfRule>
    <cfRule type="containsText" dxfId="2187" priority="133" operator="containsText" text="not at all">
      <formula>NOT(ISERROR(SEARCH("not at all",C37)))</formula>
    </cfRule>
    <cfRule type="containsText" dxfId="2186" priority="134" operator="containsText" text="partly">
      <formula>NOT(ISERROR(SEARCH("partly",C37)))</formula>
    </cfRule>
    <cfRule type="containsText" dxfId="2185" priority="135" operator="containsText" text="completely">
      <formula>NOT(ISERROR(SEARCH("completely",C37)))</formula>
    </cfRule>
  </conditionalFormatting>
  <conditionalFormatting sqref="C37">
    <cfRule type="containsText" dxfId="2184" priority="126" operator="containsText" text="no">
      <formula>NOT(ISERROR(SEARCH("no",C37)))</formula>
    </cfRule>
    <cfRule type="containsText" dxfId="2183" priority="127" operator="containsText" text="yes">
      <formula>NOT(ISERROR(SEARCH("yes",C37)))</formula>
    </cfRule>
    <cfRule type="containsText" dxfId="2182" priority="128" operator="containsText" text="not at all">
      <formula>NOT(ISERROR(SEARCH("not at all",C37)))</formula>
    </cfRule>
    <cfRule type="containsText" dxfId="2181" priority="129" operator="containsText" text="partly">
      <formula>NOT(ISERROR(SEARCH("partly",C37)))</formula>
    </cfRule>
    <cfRule type="containsText" dxfId="2180" priority="130" operator="containsText" text="completely">
      <formula>NOT(ISERROR(SEARCH("completely",C37)))</formula>
    </cfRule>
  </conditionalFormatting>
  <conditionalFormatting sqref="C38">
    <cfRule type="containsText" dxfId="2179" priority="121" operator="containsText" text="no">
      <formula>NOT(ISERROR(SEARCH("no",C38)))</formula>
    </cfRule>
    <cfRule type="containsText" dxfId="2178" priority="122" operator="containsText" text="yes">
      <formula>NOT(ISERROR(SEARCH("yes",C38)))</formula>
    </cfRule>
    <cfRule type="containsText" dxfId="2177" priority="123" operator="containsText" text="not at all">
      <formula>NOT(ISERROR(SEARCH("not at all",C38)))</formula>
    </cfRule>
    <cfRule type="containsText" dxfId="2176" priority="124" operator="containsText" text="partly">
      <formula>NOT(ISERROR(SEARCH("partly",C38)))</formula>
    </cfRule>
    <cfRule type="containsText" dxfId="2175" priority="125" operator="containsText" text="completely">
      <formula>NOT(ISERROR(SEARCH("completely",C38)))</formula>
    </cfRule>
  </conditionalFormatting>
  <conditionalFormatting sqref="C38">
    <cfRule type="containsText" dxfId="2174" priority="116" operator="containsText" text="no">
      <formula>NOT(ISERROR(SEARCH("no",C38)))</formula>
    </cfRule>
    <cfRule type="containsText" dxfId="2173" priority="117" operator="containsText" text="yes">
      <formula>NOT(ISERROR(SEARCH("yes",C38)))</formula>
    </cfRule>
    <cfRule type="containsText" dxfId="2172" priority="118" operator="containsText" text="not at all">
      <formula>NOT(ISERROR(SEARCH("not at all",C38)))</formula>
    </cfRule>
    <cfRule type="containsText" dxfId="2171" priority="119" operator="containsText" text="partly">
      <formula>NOT(ISERROR(SEARCH("partly",C38)))</formula>
    </cfRule>
    <cfRule type="containsText" dxfId="2170" priority="120" operator="containsText" text="completely">
      <formula>NOT(ISERROR(SEARCH("completely",C38)))</formula>
    </cfRule>
  </conditionalFormatting>
  <conditionalFormatting sqref="C39">
    <cfRule type="containsText" dxfId="2169" priority="111" operator="containsText" text="no">
      <formula>NOT(ISERROR(SEARCH("no",C39)))</formula>
    </cfRule>
    <cfRule type="containsText" dxfId="2168" priority="112" operator="containsText" text="yes">
      <formula>NOT(ISERROR(SEARCH("yes",C39)))</formula>
    </cfRule>
    <cfRule type="containsText" dxfId="2167" priority="113" operator="containsText" text="not at all">
      <formula>NOT(ISERROR(SEARCH("not at all",C39)))</formula>
    </cfRule>
    <cfRule type="containsText" dxfId="2166" priority="114" operator="containsText" text="partly">
      <formula>NOT(ISERROR(SEARCH("partly",C39)))</formula>
    </cfRule>
    <cfRule type="containsText" dxfId="2165" priority="115" operator="containsText" text="completely">
      <formula>NOT(ISERROR(SEARCH("completely",C39)))</formula>
    </cfRule>
  </conditionalFormatting>
  <conditionalFormatting sqref="C39">
    <cfRule type="containsText" dxfId="2164" priority="106" operator="containsText" text="no">
      <formula>NOT(ISERROR(SEARCH("no",C39)))</formula>
    </cfRule>
    <cfRule type="containsText" dxfId="2163" priority="107" operator="containsText" text="yes">
      <formula>NOT(ISERROR(SEARCH("yes",C39)))</formula>
    </cfRule>
    <cfRule type="containsText" dxfId="2162" priority="108" operator="containsText" text="not at all">
      <formula>NOT(ISERROR(SEARCH("not at all",C39)))</formula>
    </cfRule>
    <cfRule type="containsText" dxfId="2161" priority="109" operator="containsText" text="partly">
      <formula>NOT(ISERROR(SEARCH("partly",C39)))</formula>
    </cfRule>
    <cfRule type="containsText" dxfId="2160" priority="110" operator="containsText" text="completely">
      <formula>NOT(ISERROR(SEARCH("completely",C39)))</formula>
    </cfRule>
  </conditionalFormatting>
  <conditionalFormatting sqref="C40">
    <cfRule type="containsText" dxfId="2159" priority="101" operator="containsText" text="no">
      <formula>NOT(ISERROR(SEARCH("no",C40)))</formula>
    </cfRule>
    <cfRule type="containsText" dxfId="2158" priority="102" operator="containsText" text="yes">
      <formula>NOT(ISERROR(SEARCH("yes",C40)))</formula>
    </cfRule>
    <cfRule type="containsText" dxfId="2157" priority="103" operator="containsText" text="not at all">
      <formula>NOT(ISERROR(SEARCH("not at all",C40)))</formula>
    </cfRule>
    <cfRule type="containsText" dxfId="2156" priority="104" operator="containsText" text="partly">
      <formula>NOT(ISERROR(SEARCH("partly",C40)))</formula>
    </cfRule>
    <cfRule type="containsText" dxfId="2155" priority="105" operator="containsText" text="completely">
      <formula>NOT(ISERROR(SEARCH("completely",C40)))</formula>
    </cfRule>
  </conditionalFormatting>
  <conditionalFormatting sqref="C40">
    <cfRule type="containsText" dxfId="2154" priority="96" operator="containsText" text="no">
      <formula>NOT(ISERROR(SEARCH("no",C40)))</formula>
    </cfRule>
    <cfRule type="containsText" dxfId="2153" priority="97" operator="containsText" text="yes">
      <formula>NOT(ISERROR(SEARCH("yes",C40)))</formula>
    </cfRule>
    <cfRule type="containsText" dxfId="2152" priority="98" operator="containsText" text="not at all">
      <formula>NOT(ISERROR(SEARCH("not at all",C40)))</formula>
    </cfRule>
    <cfRule type="containsText" dxfId="2151" priority="99" operator="containsText" text="partly">
      <formula>NOT(ISERROR(SEARCH("partly",C40)))</formula>
    </cfRule>
    <cfRule type="containsText" dxfId="2150" priority="100" operator="containsText" text="completely">
      <formula>NOT(ISERROR(SEARCH("completely",C40)))</formula>
    </cfRule>
  </conditionalFormatting>
  <conditionalFormatting sqref="C41">
    <cfRule type="containsText" dxfId="2149" priority="91" operator="containsText" text="no">
      <formula>NOT(ISERROR(SEARCH("no",C41)))</formula>
    </cfRule>
    <cfRule type="containsText" dxfId="2148" priority="92" operator="containsText" text="yes">
      <formula>NOT(ISERROR(SEARCH("yes",C41)))</formula>
    </cfRule>
    <cfRule type="containsText" dxfId="2147" priority="93" operator="containsText" text="not at all">
      <formula>NOT(ISERROR(SEARCH("not at all",C41)))</formula>
    </cfRule>
    <cfRule type="containsText" dxfId="2146" priority="94" operator="containsText" text="partly">
      <formula>NOT(ISERROR(SEARCH("partly",C41)))</formula>
    </cfRule>
    <cfRule type="containsText" dxfId="2145" priority="95" operator="containsText" text="completely">
      <formula>NOT(ISERROR(SEARCH("completely",C41)))</formula>
    </cfRule>
  </conditionalFormatting>
  <conditionalFormatting sqref="C41">
    <cfRule type="containsText" dxfId="2144" priority="86" operator="containsText" text="no">
      <formula>NOT(ISERROR(SEARCH("no",C41)))</formula>
    </cfRule>
    <cfRule type="containsText" dxfId="2143" priority="87" operator="containsText" text="yes">
      <formula>NOT(ISERROR(SEARCH("yes",C41)))</formula>
    </cfRule>
    <cfRule type="containsText" dxfId="2142" priority="88" operator="containsText" text="not at all">
      <formula>NOT(ISERROR(SEARCH("not at all",C41)))</formula>
    </cfRule>
    <cfRule type="containsText" dxfId="2141" priority="89" operator="containsText" text="partly">
      <formula>NOT(ISERROR(SEARCH("partly",C41)))</formula>
    </cfRule>
    <cfRule type="containsText" dxfId="2140" priority="90" operator="containsText" text="completely">
      <formula>NOT(ISERROR(SEARCH("completely",C41)))</formula>
    </cfRule>
  </conditionalFormatting>
  <conditionalFormatting sqref="C42">
    <cfRule type="containsText" dxfId="2139" priority="81" operator="containsText" text="no">
      <formula>NOT(ISERROR(SEARCH("no",C42)))</formula>
    </cfRule>
    <cfRule type="containsText" dxfId="2138" priority="82" operator="containsText" text="yes">
      <formula>NOT(ISERROR(SEARCH("yes",C42)))</formula>
    </cfRule>
    <cfRule type="containsText" dxfId="2137" priority="83" operator="containsText" text="not at all">
      <formula>NOT(ISERROR(SEARCH("not at all",C42)))</formula>
    </cfRule>
    <cfRule type="containsText" dxfId="2136" priority="84" operator="containsText" text="partly">
      <formula>NOT(ISERROR(SEARCH("partly",C42)))</formula>
    </cfRule>
    <cfRule type="containsText" dxfId="2135" priority="85" operator="containsText" text="completely">
      <formula>NOT(ISERROR(SEARCH("completely",C42)))</formula>
    </cfRule>
  </conditionalFormatting>
  <conditionalFormatting sqref="C42">
    <cfRule type="containsText" dxfId="2134" priority="76" operator="containsText" text="no">
      <formula>NOT(ISERROR(SEARCH("no",C42)))</formula>
    </cfRule>
    <cfRule type="containsText" dxfId="2133" priority="77" operator="containsText" text="yes">
      <formula>NOT(ISERROR(SEARCH("yes",C42)))</formula>
    </cfRule>
    <cfRule type="containsText" dxfId="2132" priority="78" operator="containsText" text="not at all">
      <formula>NOT(ISERROR(SEARCH("not at all",C42)))</formula>
    </cfRule>
    <cfRule type="containsText" dxfId="2131" priority="79" operator="containsText" text="partly">
      <formula>NOT(ISERROR(SEARCH("partly",C42)))</formula>
    </cfRule>
    <cfRule type="containsText" dxfId="2130" priority="80" operator="containsText" text="completely">
      <formula>NOT(ISERROR(SEARCH("completely",C42)))</formula>
    </cfRule>
  </conditionalFormatting>
  <conditionalFormatting sqref="C43">
    <cfRule type="containsText" dxfId="2129" priority="71" operator="containsText" text="no">
      <formula>NOT(ISERROR(SEARCH("no",C43)))</formula>
    </cfRule>
    <cfRule type="containsText" dxfId="2128" priority="72" operator="containsText" text="yes">
      <formula>NOT(ISERROR(SEARCH("yes",C43)))</formula>
    </cfRule>
    <cfRule type="containsText" dxfId="2127" priority="73" operator="containsText" text="not at all">
      <formula>NOT(ISERROR(SEARCH("not at all",C43)))</formula>
    </cfRule>
    <cfRule type="containsText" dxfId="2126" priority="74" operator="containsText" text="partly">
      <formula>NOT(ISERROR(SEARCH("partly",C43)))</formula>
    </cfRule>
    <cfRule type="containsText" dxfId="2125" priority="75" operator="containsText" text="completely">
      <formula>NOT(ISERROR(SEARCH("completely",C43)))</formula>
    </cfRule>
  </conditionalFormatting>
  <conditionalFormatting sqref="C43">
    <cfRule type="containsText" dxfId="2124" priority="66" operator="containsText" text="no">
      <formula>NOT(ISERROR(SEARCH("no",C43)))</formula>
    </cfRule>
    <cfRule type="containsText" dxfId="2123" priority="67" operator="containsText" text="yes">
      <formula>NOT(ISERROR(SEARCH("yes",C43)))</formula>
    </cfRule>
    <cfRule type="containsText" dxfId="2122" priority="68" operator="containsText" text="not at all">
      <formula>NOT(ISERROR(SEARCH("not at all",C43)))</formula>
    </cfRule>
    <cfRule type="containsText" dxfId="2121" priority="69" operator="containsText" text="partly">
      <formula>NOT(ISERROR(SEARCH("partly",C43)))</formula>
    </cfRule>
    <cfRule type="containsText" dxfId="2120" priority="70" operator="containsText" text="completely">
      <formula>NOT(ISERROR(SEARCH("completely",C43)))</formula>
    </cfRule>
  </conditionalFormatting>
  <conditionalFormatting sqref="C44">
    <cfRule type="containsText" dxfId="2119" priority="61" operator="containsText" text="no">
      <formula>NOT(ISERROR(SEARCH("no",C44)))</formula>
    </cfRule>
    <cfRule type="containsText" dxfId="2118" priority="62" operator="containsText" text="yes">
      <formula>NOT(ISERROR(SEARCH("yes",C44)))</formula>
    </cfRule>
    <cfRule type="containsText" dxfId="2117" priority="63" operator="containsText" text="not at all">
      <formula>NOT(ISERROR(SEARCH("not at all",C44)))</formula>
    </cfRule>
    <cfRule type="containsText" dxfId="2116" priority="64" operator="containsText" text="partly">
      <formula>NOT(ISERROR(SEARCH("partly",C44)))</formula>
    </cfRule>
    <cfRule type="containsText" dxfId="2115" priority="65" operator="containsText" text="completely">
      <formula>NOT(ISERROR(SEARCH("completely",C44)))</formula>
    </cfRule>
  </conditionalFormatting>
  <conditionalFormatting sqref="C44">
    <cfRule type="containsText" dxfId="2114" priority="56" operator="containsText" text="no">
      <formula>NOT(ISERROR(SEARCH("no",C44)))</formula>
    </cfRule>
    <cfRule type="containsText" dxfId="2113" priority="57" operator="containsText" text="yes">
      <formula>NOT(ISERROR(SEARCH("yes",C44)))</formula>
    </cfRule>
    <cfRule type="containsText" dxfId="2112" priority="58" operator="containsText" text="not at all">
      <formula>NOT(ISERROR(SEARCH("not at all",C44)))</formula>
    </cfRule>
    <cfRule type="containsText" dxfId="2111" priority="59" operator="containsText" text="partly">
      <formula>NOT(ISERROR(SEARCH("partly",C44)))</formula>
    </cfRule>
    <cfRule type="containsText" dxfId="2110" priority="60" operator="containsText" text="completely">
      <formula>NOT(ISERROR(SEARCH("completely",C44)))</formula>
    </cfRule>
  </conditionalFormatting>
  <conditionalFormatting sqref="C45">
    <cfRule type="containsText" dxfId="2109" priority="51" operator="containsText" text="no">
      <formula>NOT(ISERROR(SEARCH("no",C45)))</formula>
    </cfRule>
    <cfRule type="containsText" dxfId="2108" priority="52" operator="containsText" text="yes">
      <formula>NOT(ISERROR(SEARCH("yes",C45)))</formula>
    </cfRule>
    <cfRule type="containsText" dxfId="2107" priority="53" operator="containsText" text="not at all">
      <formula>NOT(ISERROR(SEARCH("not at all",C45)))</formula>
    </cfRule>
    <cfRule type="containsText" dxfId="2106" priority="54" operator="containsText" text="partly">
      <formula>NOT(ISERROR(SEARCH("partly",C45)))</formula>
    </cfRule>
    <cfRule type="containsText" dxfId="2105" priority="55" operator="containsText" text="completely">
      <formula>NOT(ISERROR(SEARCH("completely",C45)))</formula>
    </cfRule>
  </conditionalFormatting>
  <conditionalFormatting sqref="C45">
    <cfRule type="containsText" dxfId="2104" priority="46" operator="containsText" text="no">
      <formula>NOT(ISERROR(SEARCH("no",C45)))</formula>
    </cfRule>
    <cfRule type="containsText" dxfId="2103" priority="47" operator="containsText" text="yes">
      <formula>NOT(ISERROR(SEARCH("yes",C45)))</formula>
    </cfRule>
    <cfRule type="containsText" dxfId="2102" priority="48" operator="containsText" text="not at all">
      <formula>NOT(ISERROR(SEARCH("not at all",C45)))</formula>
    </cfRule>
    <cfRule type="containsText" dxfId="2101" priority="49" operator="containsText" text="partly">
      <formula>NOT(ISERROR(SEARCH("partly",C45)))</formula>
    </cfRule>
    <cfRule type="containsText" dxfId="2100" priority="50" operator="containsText" text="completely">
      <formula>NOT(ISERROR(SEARCH("completely",C45)))</formula>
    </cfRule>
  </conditionalFormatting>
  <conditionalFormatting sqref="C46">
    <cfRule type="containsText" dxfId="2099" priority="41" operator="containsText" text="no">
      <formula>NOT(ISERROR(SEARCH("no",C46)))</formula>
    </cfRule>
    <cfRule type="containsText" dxfId="2098" priority="42" operator="containsText" text="yes">
      <formula>NOT(ISERROR(SEARCH("yes",C46)))</formula>
    </cfRule>
    <cfRule type="containsText" dxfId="2097" priority="43" operator="containsText" text="not at all">
      <formula>NOT(ISERROR(SEARCH("not at all",C46)))</formula>
    </cfRule>
    <cfRule type="containsText" dxfId="2096" priority="44" operator="containsText" text="partly">
      <formula>NOT(ISERROR(SEARCH("partly",C46)))</formula>
    </cfRule>
    <cfRule type="containsText" dxfId="2095" priority="45" operator="containsText" text="completely">
      <formula>NOT(ISERROR(SEARCH("completely",C46)))</formula>
    </cfRule>
  </conditionalFormatting>
  <conditionalFormatting sqref="C46">
    <cfRule type="containsText" dxfId="2094" priority="36" operator="containsText" text="no">
      <formula>NOT(ISERROR(SEARCH("no",C46)))</formula>
    </cfRule>
    <cfRule type="containsText" dxfId="2093" priority="37" operator="containsText" text="yes">
      <formula>NOT(ISERROR(SEARCH("yes",C46)))</formula>
    </cfRule>
    <cfRule type="containsText" dxfId="2092" priority="38" operator="containsText" text="not at all">
      <formula>NOT(ISERROR(SEARCH("not at all",C46)))</formula>
    </cfRule>
    <cfRule type="containsText" dxfId="2091" priority="39" operator="containsText" text="partly">
      <formula>NOT(ISERROR(SEARCH("partly",C46)))</formula>
    </cfRule>
    <cfRule type="containsText" dxfId="2090" priority="40" operator="containsText" text="completely">
      <formula>NOT(ISERROR(SEARCH("completely",C46)))</formula>
    </cfRule>
  </conditionalFormatting>
  <conditionalFormatting sqref="C47">
    <cfRule type="containsText" dxfId="2089" priority="31" operator="containsText" text="no">
      <formula>NOT(ISERROR(SEARCH("no",C47)))</formula>
    </cfRule>
    <cfRule type="containsText" dxfId="2088" priority="32" operator="containsText" text="yes">
      <formula>NOT(ISERROR(SEARCH("yes",C47)))</formula>
    </cfRule>
    <cfRule type="containsText" dxfId="2087" priority="33" operator="containsText" text="not at all">
      <formula>NOT(ISERROR(SEARCH("not at all",C47)))</formula>
    </cfRule>
    <cfRule type="containsText" dxfId="2086" priority="34" operator="containsText" text="partly">
      <formula>NOT(ISERROR(SEARCH("partly",C47)))</formula>
    </cfRule>
    <cfRule type="containsText" dxfId="2085" priority="35" operator="containsText" text="completely">
      <formula>NOT(ISERROR(SEARCH("completely",C47)))</formula>
    </cfRule>
  </conditionalFormatting>
  <conditionalFormatting sqref="C47">
    <cfRule type="containsText" dxfId="2084" priority="26" operator="containsText" text="no">
      <formula>NOT(ISERROR(SEARCH("no",C47)))</formula>
    </cfRule>
    <cfRule type="containsText" dxfId="2083" priority="27" operator="containsText" text="yes">
      <formula>NOT(ISERROR(SEARCH("yes",C47)))</formula>
    </cfRule>
    <cfRule type="containsText" dxfId="2082" priority="28" operator="containsText" text="not at all">
      <formula>NOT(ISERROR(SEARCH("not at all",C47)))</formula>
    </cfRule>
    <cfRule type="containsText" dxfId="2081" priority="29" operator="containsText" text="partly">
      <formula>NOT(ISERROR(SEARCH("partly",C47)))</formula>
    </cfRule>
    <cfRule type="containsText" dxfId="2080" priority="30" operator="containsText" text="completely">
      <formula>NOT(ISERROR(SEARCH("completely",C47)))</formula>
    </cfRule>
  </conditionalFormatting>
  <conditionalFormatting sqref="C34">
    <cfRule type="containsText" dxfId="2079" priority="6" operator="containsText" text="no">
      <formula>NOT(ISERROR(SEARCH("no",C34)))</formula>
    </cfRule>
    <cfRule type="containsText" dxfId="2078" priority="7" operator="containsText" text="yes">
      <formula>NOT(ISERROR(SEARCH("yes",C34)))</formula>
    </cfRule>
    <cfRule type="containsText" dxfId="2077" priority="8" operator="containsText" text="not at all">
      <formula>NOT(ISERROR(SEARCH("not at all",C34)))</formula>
    </cfRule>
    <cfRule type="containsText" dxfId="2076" priority="9" operator="containsText" text="partly">
      <formula>NOT(ISERROR(SEARCH("partly",C34)))</formula>
    </cfRule>
    <cfRule type="containsText" dxfId="2075" priority="10" operator="containsText" text="completely">
      <formula>NOT(ISERROR(SEARCH("completely",C34)))</formula>
    </cfRule>
  </conditionalFormatting>
  <conditionalFormatting sqref="C37:C47">
    <cfRule type="containsText" dxfId="2074" priority="1" operator="containsText" text="no">
      <formula>NOT(ISERROR(SEARCH("no",C37)))</formula>
    </cfRule>
    <cfRule type="containsText" dxfId="2073" priority="2" operator="containsText" text="yes">
      <formula>NOT(ISERROR(SEARCH("yes",C37)))</formula>
    </cfRule>
    <cfRule type="containsText" dxfId="2072" priority="3" operator="containsText" text="not at all">
      <formula>NOT(ISERROR(SEARCH("not at all",C37)))</formula>
    </cfRule>
    <cfRule type="containsText" dxfId="2071" priority="4" operator="containsText" text="partly">
      <formula>NOT(ISERROR(SEARCH("partly",C37)))</formula>
    </cfRule>
    <cfRule type="containsText" dxfId="2070" priority="5" operator="containsText" text="completely">
      <formula>NOT(ISERROR(SEARCH("completely",C37)))</formula>
    </cfRule>
  </conditionalFormatting>
  <dataValidations count="7">
    <dataValidation type="list" allowBlank="1" showErrorMessage="1" sqref="H4:H14 E84:G199 H89:H212 H16:H56 F3:F26 G17:G26 F28:F34 F36:F48 F50:F68 H69:H75 F70:F75" xr:uid="{00000000-0002-0000-0400-000000000000}">
      <formula1>#REF!</formula1>
    </dataValidation>
    <dataValidation type="list" allowBlank="1" sqref="I65:I70 H3 F77:F83" xr:uid="{00000000-0002-0000-0400-000001000000}">
      <formula1>#REF!</formula1>
    </dataValidation>
    <dataValidation type="list" allowBlank="1" showInputMessage="1" showErrorMessage="1" sqref="C69" xr:uid="{00000000-0002-0000-0400-000002000000}">
      <formula1>$J$8:$J$11</formula1>
    </dataValidation>
    <dataValidation type="list" allowBlank="1" showErrorMessage="1" sqref="H213:H423 E200:G410" xr:uid="{00000000-0002-0000-0400-000003000000}">
      <formula1>KEYALT</formula1>
    </dataValidation>
    <dataValidation type="list" allowBlank="1" showInputMessage="1" showErrorMessage="1" sqref="C13:D14 C50:D54 C56:D57 C3:D7 C9:D9 C17:C26 C29:D29 C34:D34 C37:D47" xr:uid="{00000000-0002-0000-0400-000004000000}">
      <formula1>$J$9:$J$10</formula1>
    </dataValidation>
    <dataValidation type="list" allowBlank="1" showInputMessage="1" showErrorMessage="1" sqref="F50:F68" xr:uid="{00000000-0002-0000-0400-000005000000}">
      <formula1>$J$5:$J$8</formula1>
    </dataValidation>
    <dataValidation type="list" allowBlank="1" showInputMessage="1" showErrorMessage="1" sqref="C55 C48 C10:C12 D17:D26 C59:C68 C70:C75 C30:C33 C8 C28 C77 C79:C83" xr:uid="{00000000-0002-0000-0400-000006000000}">
      <formula1>$I$9:$I$12</formula1>
    </dataValidation>
  </dataValidations>
  <pageMargins left="0.7" right="0.7" top="0.75" bottom="0.7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07000000}">
          <x14:formula1>
            <xm:f>'C:\Users\Camelia\Dropbox\Paladium for me\assessment tool\[Special Populations]Special Populations'!#REF!</xm:f>
          </x14:formula1>
          <xm:sqref>H57:H68 H76:H88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P994"/>
  <sheetViews>
    <sheetView zoomScale="85" zoomScaleNormal="85" zoomScalePageLayoutView="89" workbookViewId="0">
      <pane ySplit="1" topLeftCell="A41" activePane="bottomLeft" state="frozen"/>
      <selection activeCell="C19" sqref="C19"/>
      <selection pane="bottomLeft" sqref="A1:B1"/>
    </sheetView>
  </sheetViews>
  <sheetFormatPr defaultColWidth="17.33203125" defaultRowHeight="15" customHeight="1" x14ac:dyDescent="0.25"/>
  <cols>
    <col min="1" max="1" width="7.44140625" style="46" customWidth="1"/>
    <col min="2" max="2" width="81" style="2" customWidth="1"/>
    <col min="3" max="4" width="22" style="2" customWidth="1"/>
    <col min="5" max="5" width="35" style="2" customWidth="1"/>
    <col min="6" max="7" width="32.6640625" style="2" hidden="1" customWidth="1"/>
    <col min="8" max="8" width="29.109375" style="9" hidden="1" customWidth="1"/>
    <col min="9" max="9" width="21.88671875" style="2" hidden="1" customWidth="1"/>
    <col min="10" max="11" width="8.6640625" style="2" hidden="1" customWidth="1"/>
    <col min="12" max="12" width="61.6640625" style="2" hidden="1" customWidth="1"/>
    <col min="13" max="16" width="17.33203125" style="2" hidden="1" customWidth="1"/>
    <col min="17" max="16384" width="17.33203125" style="2"/>
  </cols>
  <sheetData>
    <row r="1" spans="1:16" ht="32.4" customHeight="1" x14ac:dyDescent="0.3">
      <c r="A1" s="319" t="s">
        <v>59</v>
      </c>
      <c r="B1" s="319"/>
      <c r="C1" s="278" t="s">
        <v>40</v>
      </c>
      <c r="D1" s="278"/>
      <c r="E1" s="144" t="s">
        <v>181</v>
      </c>
      <c r="F1" s="218"/>
      <c r="G1" s="218"/>
    </row>
    <row r="2" spans="1:16" ht="16.5" customHeight="1" x14ac:dyDescent="0.25">
      <c r="A2" s="331" t="s">
        <v>61</v>
      </c>
      <c r="B2" s="331"/>
      <c r="C2" s="331"/>
      <c r="D2" s="331"/>
      <c r="E2" s="331"/>
      <c r="F2" s="215"/>
      <c r="G2" s="215"/>
    </row>
    <row r="3" spans="1:16" ht="13.2" x14ac:dyDescent="0.25">
      <c r="A3" s="42">
        <v>1</v>
      </c>
      <c r="B3" s="16" t="s">
        <v>128</v>
      </c>
      <c r="C3" s="339"/>
      <c r="D3" s="340"/>
      <c r="E3" s="44"/>
      <c r="F3" s="104" t="s">
        <v>0</v>
      </c>
      <c r="G3"/>
      <c r="L3" s="6" t="s">
        <v>75</v>
      </c>
      <c r="M3" s="6" t="s">
        <v>80</v>
      </c>
      <c r="N3" s="6" t="s">
        <v>354</v>
      </c>
      <c r="O3" s="6" t="s">
        <v>355</v>
      </c>
      <c r="P3" s="6" t="s">
        <v>81</v>
      </c>
    </row>
    <row r="4" spans="1:16" ht="25.8" x14ac:dyDescent="0.25">
      <c r="A4" s="42">
        <v>2</v>
      </c>
      <c r="B4" s="3" t="s">
        <v>179</v>
      </c>
      <c r="C4" s="339"/>
      <c r="D4" s="340"/>
      <c r="E4" s="44"/>
      <c r="F4" s="104" t="s">
        <v>0</v>
      </c>
      <c r="G4" s="219"/>
      <c r="L4" s="232" t="s">
        <v>395</v>
      </c>
      <c r="M4" s="6">
        <f>SUMPRODUCT((C1:C203={"Completely","Yes"})*(F1:F203="LEADERSHIP &amp; GOVERNANCE"))</f>
        <v>0</v>
      </c>
      <c r="N4" s="6">
        <f>SUMPRODUCT((C1:C203={"Mostly"})*(F1:F203="LEADERSHIP &amp; GOVERNANCE"))</f>
        <v>0</v>
      </c>
      <c r="O4" s="6">
        <f>SUMPRODUCT((C1:C203={"Slightly"})*(F1:F203="LEADERSHIP &amp; GOVERNANCE"))</f>
        <v>0</v>
      </c>
      <c r="P4" s="6">
        <f>SUMPRODUCT((C1:C203={"Not at all","No"})*(F1:F203="LEADERSHIP &amp; GOVERNANCE"))</f>
        <v>0</v>
      </c>
    </row>
    <row r="5" spans="1:16" ht="13.2" x14ac:dyDescent="0.25">
      <c r="A5" s="42">
        <v>2.1</v>
      </c>
      <c r="B5" s="14" t="s">
        <v>84</v>
      </c>
      <c r="C5" s="339"/>
      <c r="D5" s="340"/>
      <c r="E5" s="44"/>
      <c r="F5" s="104" t="s">
        <v>0</v>
      </c>
      <c r="G5" s="219"/>
      <c r="H5" s="56"/>
      <c r="L5" s="55" t="s">
        <v>13</v>
      </c>
      <c r="M5" s="6">
        <f>SUMPRODUCT((C1:C203={"Completely","Yes"})*(F1:F203="FINANCING"))</f>
        <v>0</v>
      </c>
      <c r="N5" s="6">
        <f>SUMPRODUCT((C1:C203={"Mostly"})*(F1:F203="FINANCING"))</f>
        <v>0</v>
      </c>
      <c r="O5" s="6">
        <f>SUMPRODUCT((C1:C203={"Slightly"})*(F1:F203="FINANCING"))</f>
        <v>0</v>
      </c>
      <c r="P5" s="6">
        <f>SUMPRODUCT((C1:C203={"No","Not at all"})*(F1:F203="FINANCING"))</f>
        <v>0</v>
      </c>
    </row>
    <row r="6" spans="1:16" ht="26.4" x14ac:dyDescent="0.25">
      <c r="A6" s="42">
        <v>2.2000000000000002</v>
      </c>
      <c r="B6" s="5" t="s">
        <v>293</v>
      </c>
      <c r="C6" s="342"/>
      <c r="D6" s="343"/>
      <c r="E6" s="44"/>
      <c r="F6" s="104" t="s">
        <v>0</v>
      </c>
      <c r="G6" s="219"/>
      <c r="I6" s="2" t="s">
        <v>34</v>
      </c>
      <c r="J6" s="2" t="s">
        <v>36</v>
      </c>
      <c r="L6" s="55" t="s">
        <v>65</v>
      </c>
      <c r="M6" s="6">
        <f>SUMPRODUCT((C1:C203={"Completely","Yes"})*(F1:F203="WORKFORCE"))</f>
        <v>0</v>
      </c>
      <c r="N6" s="6">
        <f>SUMPRODUCT((C1:C203={"Mostly"})*(F1:F203="WORKFORCE"))</f>
        <v>0</v>
      </c>
      <c r="O6" s="6">
        <f>SUMPRODUCT(C1:C203={"Slightly"})*(F1:F203="WORKFORCE")</f>
        <v>0</v>
      </c>
      <c r="P6" s="6">
        <f>SUMPRODUCT((C1:C203={"No","Not at all"})*(F1:F203="WORKFORCE"))</f>
        <v>0</v>
      </c>
    </row>
    <row r="7" spans="1:16" ht="26.4" x14ac:dyDescent="0.25">
      <c r="A7" s="42">
        <v>2.2999999999999998</v>
      </c>
      <c r="B7" s="8" t="s">
        <v>294</v>
      </c>
      <c r="C7" s="342"/>
      <c r="D7" s="343"/>
      <c r="E7" s="44"/>
      <c r="F7" s="104" t="s">
        <v>0</v>
      </c>
      <c r="G7" s="219"/>
      <c r="I7" s="2" t="s">
        <v>354</v>
      </c>
      <c r="J7" s="2" t="s">
        <v>37</v>
      </c>
      <c r="L7" s="232" t="s">
        <v>396</v>
      </c>
      <c r="M7" s="6">
        <f>SUMPRODUCT((C1:C203={"Completely","Yes"})*(F1:F203="INFORMATION SYSTEMS"))</f>
        <v>0</v>
      </c>
      <c r="N7" s="6">
        <f>SUMPRODUCT((C1:C203={"Mostly"})*(F1:F203="INFORMATION SYSTEMS"))</f>
        <v>0</v>
      </c>
      <c r="O7" s="6">
        <f>SUMPRODUCT((C1:C203={"Slightly"})*(F1:F203="INFORMATION SYSTEMS"))</f>
        <v>0</v>
      </c>
      <c r="P7" s="6">
        <f>SUMPRODUCT((C1:C203={"No","Not at all"})*(F1:F203="INFORMATION SYSTEMS"))</f>
        <v>0</v>
      </c>
    </row>
    <row r="8" spans="1:16" ht="26.4" x14ac:dyDescent="0.25">
      <c r="A8" s="42">
        <v>2.4</v>
      </c>
      <c r="B8" s="14" t="s">
        <v>549</v>
      </c>
      <c r="C8" s="339"/>
      <c r="D8" s="340"/>
      <c r="E8" s="44"/>
      <c r="F8" s="104" t="s">
        <v>0</v>
      </c>
      <c r="G8" s="219"/>
      <c r="I8" s="2" t="s">
        <v>355</v>
      </c>
      <c r="J8" s="97"/>
      <c r="L8" s="55" t="s">
        <v>397</v>
      </c>
      <c r="M8" s="6">
        <f>SUMPRODUCT((C1:C203={"Completely","Yes"})*(F1:F203="SERVICE DELIVERY MECHANISM"))+SUMPRODUCT((D1:D203={"Completely","Yes"})*(G1:G203="SERVICE DELIVERY MECHANISM"))</f>
        <v>0</v>
      </c>
      <c r="N8" s="6">
        <f>SUMPRODUCT((C1:C203={"Mostly"})*(F1:F203="SERVICE DELIVERY MECHANISM"))+SUMPRODUCT((D1:D203={"Mostly"})*(G1:G203="SERVICE DELIVERY MECHANISM"))</f>
        <v>0</v>
      </c>
      <c r="O8" s="6">
        <f>SUMPRODUCT((C1:C203={"Slightly"})*(F1:F203="SERVICE DELIVERY MECHANISM"))+SUMPRODUCT((D1:D203={"Slightly"})*(G1:G203="SERVICE DELIVERY MECHANISM"))</f>
        <v>0</v>
      </c>
      <c r="P8" s="6">
        <f>SUMPRODUCT((C1:C203={"No","Not at all"})*(F1:F203="SERVICE DELIVERY MECHANISM"))+SUMPRODUCT((D1:D203={"No","Not at all"})*(G1:G203="SERVICE DELIVERY MECHANISM"))</f>
        <v>0</v>
      </c>
    </row>
    <row r="9" spans="1:16" ht="38.4" x14ac:dyDescent="0.25">
      <c r="A9" s="42">
        <v>3</v>
      </c>
      <c r="B9" s="55" t="s">
        <v>129</v>
      </c>
      <c r="C9" s="339"/>
      <c r="D9" s="340"/>
      <c r="E9" s="44"/>
      <c r="F9" s="104" t="s">
        <v>0</v>
      </c>
      <c r="G9"/>
      <c r="I9" s="2" t="s">
        <v>35</v>
      </c>
      <c r="J9" s="97"/>
      <c r="L9" s="232" t="s">
        <v>398</v>
      </c>
      <c r="M9" s="6">
        <f>SUMPRODUCT((C1:C203={"Completely","Yes"})*(F1:F203="SOCIAL NORMS &amp; PRACTICES"))</f>
        <v>0</v>
      </c>
      <c r="N9" s="6">
        <f>SUMPRODUCT((C1:C203={"Mostly"})*(F1:F203="SOCIAL NORMS &amp; PRACTICES"))</f>
        <v>0</v>
      </c>
      <c r="O9" s="6">
        <f>SUMPRODUCT((C1:C203={"Slightly"})*(F1:F203="SOCIAL NORMS &amp; PRACTICES"))</f>
        <v>0</v>
      </c>
      <c r="P9" s="6">
        <f>SUMPRODUCT((C1:C203={"No","Not at all"})*(F1:F203="SOCIAL NORMS &amp; PRACTICES"))</f>
        <v>0</v>
      </c>
    </row>
    <row r="10" spans="1:16" ht="25.2" x14ac:dyDescent="0.25">
      <c r="A10" s="337">
        <v>4</v>
      </c>
      <c r="B10" s="305" t="s">
        <v>60</v>
      </c>
      <c r="C10" s="61" t="s">
        <v>61</v>
      </c>
      <c r="D10" s="62" t="s">
        <v>62</v>
      </c>
      <c r="E10" s="81"/>
      <c r="F10" s="104" t="s">
        <v>0</v>
      </c>
      <c r="G10" s="220"/>
      <c r="H10" s="24"/>
    </row>
    <row r="11" spans="1:16" ht="75.599999999999994" x14ac:dyDescent="0.25">
      <c r="A11" s="338"/>
      <c r="B11" s="305"/>
      <c r="C11" s="13" t="s">
        <v>385</v>
      </c>
      <c r="D11" s="13" t="s">
        <v>386</v>
      </c>
      <c r="E11" s="81"/>
      <c r="F11" s="104" t="s">
        <v>0</v>
      </c>
      <c r="G11" s="220"/>
      <c r="H11" s="24"/>
    </row>
    <row r="12" spans="1:16" ht="26.4" x14ac:dyDescent="0.25">
      <c r="A12" s="257">
        <v>4.0999999999999996</v>
      </c>
      <c r="B12" s="8" t="s">
        <v>563</v>
      </c>
      <c r="C12" s="18"/>
      <c r="D12" s="18"/>
      <c r="E12" s="251"/>
      <c r="F12" s="104" t="s">
        <v>0</v>
      </c>
      <c r="G12" s="112" t="s">
        <v>4</v>
      </c>
      <c r="H12" s="24"/>
    </row>
    <row r="13" spans="1:16" ht="26.4" x14ac:dyDescent="0.25">
      <c r="A13" s="257">
        <v>4.2</v>
      </c>
      <c r="B13" s="8" t="s">
        <v>564</v>
      </c>
      <c r="C13" s="18"/>
      <c r="D13" s="18"/>
      <c r="E13" s="251"/>
      <c r="F13" s="104" t="s">
        <v>0</v>
      </c>
      <c r="G13" s="112" t="s">
        <v>4</v>
      </c>
      <c r="H13" s="24"/>
    </row>
    <row r="14" spans="1:16" ht="26.4" x14ac:dyDescent="0.25">
      <c r="A14" s="257">
        <v>4.3</v>
      </c>
      <c r="B14" s="8" t="s">
        <v>565</v>
      </c>
      <c r="C14" s="18"/>
      <c r="D14" s="18"/>
      <c r="E14" s="251"/>
      <c r="F14" s="104" t="s">
        <v>0</v>
      </c>
      <c r="G14" s="112" t="s">
        <v>4</v>
      </c>
      <c r="H14" s="24"/>
    </row>
    <row r="15" spans="1:16" ht="26.4" x14ac:dyDescent="0.25">
      <c r="A15" s="42">
        <v>4.4000000000000004</v>
      </c>
      <c r="B15" s="8" t="s">
        <v>342</v>
      </c>
      <c r="C15" s="18"/>
      <c r="D15" s="18"/>
      <c r="E15" s="251"/>
      <c r="F15" s="104" t="s">
        <v>0</v>
      </c>
      <c r="G15" s="112" t="s">
        <v>4</v>
      </c>
      <c r="H15" s="24"/>
    </row>
    <row r="16" spans="1:16" ht="26.4" x14ac:dyDescent="0.25">
      <c r="A16" s="42">
        <v>4.5</v>
      </c>
      <c r="B16" s="8" t="s">
        <v>343</v>
      </c>
      <c r="C16" s="18"/>
      <c r="D16" s="18"/>
      <c r="E16" s="251"/>
      <c r="F16" s="104" t="s">
        <v>0</v>
      </c>
      <c r="G16" s="112" t="s">
        <v>4</v>
      </c>
      <c r="H16" s="24"/>
    </row>
    <row r="17" spans="1:8" x14ac:dyDescent="0.25">
      <c r="A17" s="333" t="s">
        <v>63</v>
      </c>
      <c r="B17" s="333"/>
      <c r="C17" s="333"/>
      <c r="D17" s="333"/>
      <c r="E17" s="333"/>
      <c r="F17" s="216"/>
      <c r="G17" s="216"/>
      <c r="H17" s="24"/>
    </row>
    <row r="18" spans="1:8" ht="45" customHeight="1" x14ac:dyDescent="0.25">
      <c r="A18" s="42">
        <v>5</v>
      </c>
      <c r="B18" s="16" t="s">
        <v>130</v>
      </c>
      <c r="C18" s="336"/>
      <c r="D18" s="336"/>
      <c r="E18" s="44"/>
      <c r="F18" s="112" t="s">
        <v>4</v>
      </c>
      <c r="G18" s="219"/>
      <c r="H18" s="24"/>
    </row>
    <row r="19" spans="1:8" ht="26.4" x14ac:dyDescent="0.25">
      <c r="A19" s="42">
        <v>5.0999999999999996</v>
      </c>
      <c r="B19" s="8" t="s">
        <v>131</v>
      </c>
      <c r="C19" s="336"/>
      <c r="D19" s="336"/>
      <c r="E19" s="44"/>
      <c r="F19" s="112" t="s">
        <v>4</v>
      </c>
      <c r="G19" s="219"/>
      <c r="H19" s="24"/>
    </row>
    <row r="20" spans="1:8" ht="26.4" x14ac:dyDescent="0.25">
      <c r="A20" s="42">
        <v>5.2</v>
      </c>
      <c r="B20" s="8" t="s">
        <v>86</v>
      </c>
      <c r="C20" s="336"/>
      <c r="D20" s="336"/>
      <c r="E20" s="44"/>
      <c r="F20" s="112" t="s">
        <v>4</v>
      </c>
      <c r="G20" s="219"/>
      <c r="H20" s="24"/>
    </row>
    <row r="21" spans="1:8" ht="25.8" x14ac:dyDescent="0.25">
      <c r="A21" s="42">
        <v>6</v>
      </c>
      <c r="B21" s="16" t="s">
        <v>240</v>
      </c>
      <c r="C21" s="336"/>
      <c r="D21" s="336"/>
      <c r="E21" s="44"/>
      <c r="F21" s="112" t="s">
        <v>4</v>
      </c>
      <c r="G21" s="219"/>
      <c r="H21" s="24"/>
    </row>
    <row r="22" spans="1:8" ht="26.4" x14ac:dyDescent="0.25">
      <c r="A22" s="42">
        <v>6.1</v>
      </c>
      <c r="B22" s="8" t="s">
        <v>241</v>
      </c>
      <c r="C22" s="336"/>
      <c r="D22" s="336"/>
      <c r="E22" s="44"/>
      <c r="F22" s="112" t="s">
        <v>4</v>
      </c>
      <c r="G22" s="219"/>
      <c r="H22" s="24"/>
    </row>
    <row r="23" spans="1:8" ht="26.4" x14ac:dyDescent="0.25">
      <c r="A23" s="42">
        <v>6.2</v>
      </c>
      <c r="B23" s="8" t="s">
        <v>132</v>
      </c>
      <c r="C23" s="336"/>
      <c r="D23" s="336"/>
      <c r="E23" s="44"/>
      <c r="F23" s="112" t="s">
        <v>4</v>
      </c>
      <c r="G23" s="219"/>
      <c r="H23" s="24"/>
    </row>
    <row r="24" spans="1:8" x14ac:dyDescent="0.25">
      <c r="A24" s="299" t="s">
        <v>65</v>
      </c>
      <c r="B24" s="299"/>
      <c r="C24" s="299"/>
      <c r="D24" s="299"/>
      <c r="E24" s="299"/>
      <c r="F24" s="196"/>
      <c r="G24" s="196"/>
      <c r="H24" s="24"/>
    </row>
    <row r="25" spans="1:8" ht="25.8" x14ac:dyDescent="0.25">
      <c r="A25" s="42">
        <v>7</v>
      </c>
      <c r="B25" s="16" t="s">
        <v>566</v>
      </c>
      <c r="C25" s="341"/>
      <c r="D25" s="341"/>
      <c r="E25" s="80"/>
      <c r="F25" s="110" t="s">
        <v>2</v>
      </c>
      <c r="G25" s="221"/>
      <c r="H25" s="24"/>
    </row>
    <row r="26" spans="1:8" x14ac:dyDescent="0.25">
      <c r="A26" s="42">
        <v>7.1</v>
      </c>
      <c r="B26" s="66" t="s">
        <v>71</v>
      </c>
      <c r="C26" s="336"/>
      <c r="D26" s="336"/>
      <c r="E26" s="80"/>
      <c r="F26" s="110" t="s">
        <v>2</v>
      </c>
      <c r="G26" s="221"/>
    </row>
    <row r="27" spans="1:8" x14ac:dyDescent="0.25">
      <c r="A27" s="42">
        <v>7.2</v>
      </c>
      <c r="B27" s="66" t="s">
        <v>197</v>
      </c>
      <c r="C27" s="336"/>
      <c r="D27" s="336"/>
      <c r="E27" s="80"/>
      <c r="F27" s="110" t="s">
        <v>2</v>
      </c>
      <c r="G27" s="221"/>
    </row>
    <row r="28" spans="1:8" x14ac:dyDescent="0.25">
      <c r="A28" s="42">
        <v>7.3</v>
      </c>
      <c r="B28" s="66" t="s">
        <v>47</v>
      </c>
      <c r="C28" s="336"/>
      <c r="D28" s="336"/>
      <c r="E28" s="80"/>
      <c r="F28" s="110" t="s">
        <v>2</v>
      </c>
      <c r="G28" s="221"/>
    </row>
    <row r="29" spans="1:8" x14ac:dyDescent="0.25">
      <c r="A29" s="42">
        <v>7.4</v>
      </c>
      <c r="B29" s="66" t="s">
        <v>198</v>
      </c>
      <c r="C29" s="336"/>
      <c r="D29" s="336"/>
      <c r="E29" s="80"/>
      <c r="F29" s="110" t="s">
        <v>2</v>
      </c>
      <c r="G29" s="221"/>
    </row>
    <row r="30" spans="1:8" x14ac:dyDescent="0.25">
      <c r="A30" s="42">
        <v>7.5</v>
      </c>
      <c r="B30" s="66" t="s">
        <v>48</v>
      </c>
      <c r="C30" s="336"/>
      <c r="D30" s="336"/>
      <c r="E30" s="80"/>
      <c r="F30" s="110" t="s">
        <v>2</v>
      </c>
      <c r="G30" s="221"/>
    </row>
    <row r="31" spans="1:8" x14ac:dyDescent="0.25">
      <c r="A31" s="42">
        <v>7.6</v>
      </c>
      <c r="B31" s="66" t="s">
        <v>49</v>
      </c>
      <c r="C31" s="336"/>
      <c r="D31" s="336"/>
      <c r="E31" s="80"/>
      <c r="F31" s="110" t="s">
        <v>2</v>
      </c>
      <c r="G31" s="221"/>
    </row>
    <row r="32" spans="1:8" x14ac:dyDescent="0.25">
      <c r="A32" s="42">
        <v>7.7</v>
      </c>
      <c r="B32" s="66" t="s">
        <v>11</v>
      </c>
      <c r="C32" s="336"/>
      <c r="D32" s="336"/>
      <c r="E32" s="80"/>
      <c r="F32" s="110" t="s">
        <v>2</v>
      </c>
      <c r="G32" s="221"/>
    </row>
    <row r="33" spans="1:8" x14ac:dyDescent="0.25">
      <c r="A33" s="42">
        <v>7.8</v>
      </c>
      <c r="B33" s="66" t="s">
        <v>15</v>
      </c>
      <c r="C33" s="336"/>
      <c r="D33" s="336"/>
      <c r="E33" s="80"/>
      <c r="F33" s="110" t="s">
        <v>2</v>
      </c>
      <c r="G33" s="221"/>
    </row>
    <row r="34" spans="1:8" x14ac:dyDescent="0.25">
      <c r="A34" s="42">
        <v>7.9</v>
      </c>
      <c r="B34" s="66" t="s">
        <v>16</v>
      </c>
      <c r="C34" s="336"/>
      <c r="D34" s="336"/>
      <c r="E34" s="80"/>
      <c r="F34" s="110" t="s">
        <v>2</v>
      </c>
      <c r="G34" s="221"/>
    </row>
    <row r="35" spans="1:8" x14ac:dyDescent="0.25">
      <c r="A35" s="42" t="str">
        <f>"7.10"</f>
        <v>7.10</v>
      </c>
      <c r="B35" s="66" t="s">
        <v>90</v>
      </c>
      <c r="C35" s="336"/>
      <c r="D35" s="336"/>
      <c r="E35" s="80"/>
      <c r="F35" s="110" t="s">
        <v>2</v>
      </c>
      <c r="G35" s="221"/>
    </row>
    <row r="36" spans="1:8" ht="38.4" x14ac:dyDescent="0.25">
      <c r="A36" s="42">
        <v>8</v>
      </c>
      <c r="B36" s="16" t="s">
        <v>528</v>
      </c>
      <c r="C36" s="336"/>
      <c r="D36" s="336"/>
      <c r="E36" s="77"/>
      <c r="F36" s="110" t="s">
        <v>2</v>
      </c>
      <c r="G36" s="222"/>
    </row>
    <row r="37" spans="1:8" x14ac:dyDescent="0.25">
      <c r="A37" s="82" t="s">
        <v>89</v>
      </c>
      <c r="B37" s="82"/>
      <c r="C37" s="82"/>
      <c r="D37" s="82"/>
      <c r="E37" s="82"/>
      <c r="F37" s="70"/>
      <c r="G37" s="70"/>
    </row>
    <row r="38" spans="1:8" ht="13.2" x14ac:dyDescent="0.25">
      <c r="A38" s="42">
        <v>9</v>
      </c>
      <c r="B38" s="16" t="s">
        <v>305</v>
      </c>
      <c r="C38" s="336"/>
      <c r="D38" s="336"/>
      <c r="E38" s="44"/>
      <c r="F38" s="104" t="s">
        <v>3</v>
      </c>
      <c r="G38"/>
    </row>
    <row r="39" spans="1:8" ht="25.2" x14ac:dyDescent="0.25">
      <c r="A39" s="31">
        <v>10</v>
      </c>
      <c r="B39" s="13" t="s">
        <v>391</v>
      </c>
      <c r="C39" s="336"/>
      <c r="D39" s="336"/>
      <c r="E39" s="44"/>
      <c r="F39" s="104" t="s">
        <v>3</v>
      </c>
      <c r="G39"/>
    </row>
    <row r="40" spans="1:8" ht="13.2" x14ac:dyDescent="0.25">
      <c r="A40" s="31">
        <v>10.1</v>
      </c>
      <c r="B40" s="14" t="s">
        <v>22</v>
      </c>
      <c r="C40" s="336"/>
      <c r="D40" s="336"/>
      <c r="E40" s="44"/>
      <c r="F40" s="104" t="s">
        <v>3</v>
      </c>
      <c r="G40"/>
    </row>
    <row r="41" spans="1:8" ht="26.4" x14ac:dyDescent="0.25">
      <c r="A41" s="31">
        <v>10.199999999999999</v>
      </c>
      <c r="B41" s="14" t="s">
        <v>24</v>
      </c>
      <c r="C41" s="336"/>
      <c r="D41" s="336"/>
      <c r="E41" s="44"/>
      <c r="F41" s="104" t="s">
        <v>3</v>
      </c>
      <c r="G41"/>
    </row>
    <row r="42" spans="1:8" ht="25.8" x14ac:dyDescent="0.25">
      <c r="A42" s="36">
        <v>11</v>
      </c>
      <c r="B42" s="7" t="s">
        <v>133</v>
      </c>
      <c r="C42" s="336"/>
      <c r="D42" s="336"/>
      <c r="E42" s="44"/>
      <c r="F42" s="104" t="s">
        <v>3</v>
      </c>
      <c r="G42" s="219"/>
    </row>
    <row r="43" spans="1:8" ht="13.2" x14ac:dyDescent="0.25">
      <c r="A43" s="36">
        <v>11.1</v>
      </c>
      <c r="B43" s="14" t="s">
        <v>299</v>
      </c>
      <c r="C43" s="336"/>
      <c r="D43" s="336"/>
      <c r="E43" s="44"/>
      <c r="F43" s="104" t="s">
        <v>3</v>
      </c>
      <c r="G43" s="219"/>
    </row>
    <row r="44" spans="1:8" ht="13.2" x14ac:dyDescent="0.25">
      <c r="A44" s="36">
        <v>11.2</v>
      </c>
      <c r="B44" s="14" t="s">
        <v>300</v>
      </c>
      <c r="C44" s="336"/>
      <c r="D44" s="336"/>
      <c r="E44" s="76"/>
      <c r="F44" s="104" t="s">
        <v>3</v>
      </c>
      <c r="G44" s="219"/>
    </row>
    <row r="45" spans="1:8" ht="25.8" x14ac:dyDescent="0.25">
      <c r="A45" s="36">
        <v>12</v>
      </c>
      <c r="B45" s="7" t="s">
        <v>513</v>
      </c>
      <c r="C45" s="336"/>
      <c r="D45" s="336"/>
      <c r="E45" s="44"/>
      <c r="F45" s="104" t="s">
        <v>3</v>
      </c>
      <c r="G45" s="219"/>
    </row>
    <row r="46" spans="1:8" s="23" customFormat="1" ht="17.25" customHeight="1" x14ac:dyDescent="0.25">
      <c r="A46" s="36">
        <v>12.1</v>
      </c>
      <c r="B46" s="14" t="s">
        <v>301</v>
      </c>
      <c r="C46" s="336"/>
      <c r="D46" s="336"/>
      <c r="E46" s="44"/>
      <c r="F46" s="104" t="s">
        <v>3</v>
      </c>
      <c r="G46" s="219"/>
      <c r="H46" s="71"/>
    </row>
    <row r="47" spans="1:8" ht="13.5" customHeight="1" x14ac:dyDescent="0.25">
      <c r="A47" s="36">
        <v>12.2</v>
      </c>
      <c r="B47" s="14" t="s">
        <v>21</v>
      </c>
      <c r="C47" s="336"/>
      <c r="D47" s="336"/>
      <c r="E47" s="44"/>
      <c r="F47" s="104" t="s">
        <v>3</v>
      </c>
      <c r="G47" s="219"/>
    </row>
    <row r="48" spans="1:8" ht="13.2" x14ac:dyDescent="0.25">
      <c r="A48" s="36">
        <v>12.3</v>
      </c>
      <c r="B48" s="14" t="s">
        <v>38</v>
      </c>
      <c r="C48" s="336"/>
      <c r="D48" s="336"/>
      <c r="E48" s="44"/>
      <c r="F48" s="104" t="s">
        <v>3</v>
      </c>
      <c r="G48" s="219"/>
    </row>
    <row r="49" spans="1:8" ht="13.5" customHeight="1" x14ac:dyDescent="0.25">
      <c r="A49" s="36">
        <v>12.4</v>
      </c>
      <c r="B49" s="14" t="s">
        <v>28</v>
      </c>
      <c r="C49" s="336"/>
      <c r="D49" s="336"/>
      <c r="E49" s="44"/>
      <c r="F49" s="104" t="s">
        <v>3</v>
      </c>
      <c r="G49" s="219"/>
    </row>
    <row r="50" spans="1:8" ht="13.5" customHeight="1" x14ac:dyDescent="0.25">
      <c r="A50" s="36">
        <v>12.5</v>
      </c>
      <c r="B50" s="14" t="s">
        <v>39</v>
      </c>
      <c r="C50" s="336"/>
      <c r="D50" s="336"/>
      <c r="E50" s="44"/>
      <c r="F50" s="104" t="s">
        <v>3</v>
      </c>
      <c r="G50" s="219"/>
    </row>
    <row r="51" spans="1:8" ht="13.5" customHeight="1" x14ac:dyDescent="0.25">
      <c r="A51" s="36">
        <v>12.6</v>
      </c>
      <c r="B51" s="14" t="s">
        <v>90</v>
      </c>
      <c r="C51" s="336"/>
      <c r="D51" s="336"/>
      <c r="E51" s="44"/>
      <c r="F51" s="104" t="s">
        <v>3</v>
      </c>
      <c r="G51" s="219"/>
    </row>
    <row r="52" spans="1:8" ht="38.4" x14ac:dyDescent="0.25">
      <c r="A52" s="42">
        <v>13</v>
      </c>
      <c r="B52" s="7" t="s">
        <v>134</v>
      </c>
      <c r="C52" s="336"/>
      <c r="D52" s="336"/>
      <c r="E52" s="44"/>
      <c r="F52" s="104" t="s">
        <v>3</v>
      </c>
      <c r="G52"/>
    </row>
    <row r="53" spans="1:8" x14ac:dyDescent="0.25">
      <c r="A53" s="307" t="s">
        <v>67</v>
      </c>
      <c r="B53" s="307"/>
      <c r="C53" s="307"/>
      <c r="D53" s="307"/>
      <c r="E53" s="307"/>
      <c r="F53" s="223"/>
      <c r="G53" s="223"/>
    </row>
    <row r="54" spans="1:8" ht="38.4" x14ac:dyDescent="0.25">
      <c r="A54" s="42">
        <v>14</v>
      </c>
      <c r="B54" s="16" t="s">
        <v>567</v>
      </c>
      <c r="C54" s="336"/>
      <c r="D54" s="336"/>
      <c r="E54" s="44"/>
      <c r="F54" s="21" t="s">
        <v>17</v>
      </c>
      <c r="G54"/>
    </row>
    <row r="55" spans="1:8" ht="13.2" x14ac:dyDescent="0.25">
      <c r="A55" s="42">
        <v>14.1</v>
      </c>
      <c r="B55" s="8" t="s">
        <v>168</v>
      </c>
      <c r="C55" s="336"/>
      <c r="D55" s="336"/>
      <c r="E55" s="44"/>
      <c r="F55" s="21" t="s">
        <v>17</v>
      </c>
      <c r="G55"/>
    </row>
    <row r="56" spans="1:8" ht="13.2" x14ac:dyDescent="0.25">
      <c r="A56" s="42">
        <v>14.2</v>
      </c>
      <c r="B56" s="8" t="s">
        <v>169</v>
      </c>
      <c r="C56" s="336"/>
      <c r="D56" s="336"/>
      <c r="E56" s="44"/>
      <c r="F56" s="21" t="s">
        <v>17</v>
      </c>
      <c r="G56"/>
      <c r="H56" s="56"/>
    </row>
    <row r="57" spans="1:8" ht="13.2" x14ac:dyDescent="0.25">
      <c r="A57" s="42">
        <v>14.3</v>
      </c>
      <c r="B57" s="8" t="s">
        <v>493</v>
      </c>
      <c r="C57" s="342"/>
      <c r="D57" s="343"/>
      <c r="E57" s="44"/>
      <c r="F57" s="21" t="s">
        <v>17</v>
      </c>
      <c r="G57"/>
      <c r="H57" s="56"/>
    </row>
    <row r="58" spans="1:8" ht="38.4" x14ac:dyDescent="0.25">
      <c r="A58" s="42">
        <v>15</v>
      </c>
      <c r="B58" s="16" t="s">
        <v>330</v>
      </c>
      <c r="C58" s="336"/>
      <c r="D58" s="336"/>
      <c r="E58" s="44"/>
      <c r="F58" s="21" t="s">
        <v>17</v>
      </c>
      <c r="G58"/>
      <c r="H58" s="56"/>
    </row>
    <row r="59" spans="1:8" x14ac:dyDescent="0.25">
      <c r="A59" s="344" t="s">
        <v>13</v>
      </c>
      <c r="B59" s="344"/>
      <c r="C59" s="344"/>
      <c r="D59" s="344"/>
      <c r="E59" s="344"/>
      <c r="F59" s="224"/>
      <c r="G59" s="224"/>
      <c r="H59" s="56"/>
    </row>
    <row r="60" spans="1:8" ht="13.2" x14ac:dyDescent="0.25">
      <c r="A60" s="42">
        <v>16</v>
      </c>
      <c r="B60" s="16" t="s">
        <v>311</v>
      </c>
      <c r="C60" s="336"/>
      <c r="D60" s="336"/>
      <c r="E60" s="44"/>
      <c r="F60" s="83" t="s">
        <v>1</v>
      </c>
      <c r="G60"/>
    </row>
    <row r="61" spans="1:8" ht="25.8" x14ac:dyDescent="0.25">
      <c r="A61" s="42">
        <v>17</v>
      </c>
      <c r="B61" s="55" t="s">
        <v>186</v>
      </c>
      <c r="C61" s="1"/>
      <c r="D61" s="1"/>
      <c r="E61" s="44"/>
      <c r="F61" s="83" t="s">
        <v>1</v>
      </c>
      <c r="G61" s="219"/>
    </row>
    <row r="62" spans="1:8" ht="13.2" x14ac:dyDescent="0.25">
      <c r="A62" s="42">
        <v>17.100000000000001</v>
      </c>
      <c r="B62" s="5" t="s">
        <v>92</v>
      </c>
      <c r="C62" s="336"/>
      <c r="D62" s="336"/>
      <c r="E62" s="44"/>
      <c r="F62" s="83" t="s">
        <v>1</v>
      </c>
      <c r="G62" s="219"/>
    </row>
    <row r="63" spans="1:8" ht="13.2" x14ac:dyDescent="0.25">
      <c r="A63" s="42">
        <v>17.2</v>
      </c>
      <c r="B63" s="5" t="s">
        <v>93</v>
      </c>
      <c r="C63" s="336"/>
      <c r="D63" s="336"/>
      <c r="E63" s="44"/>
      <c r="F63" s="83" t="s">
        <v>1</v>
      </c>
      <c r="G63" s="219"/>
    </row>
    <row r="64" spans="1:8" ht="25.8" x14ac:dyDescent="0.25">
      <c r="A64" s="36">
        <f>A61+1</f>
        <v>18</v>
      </c>
      <c r="B64" s="3" t="s">
        <v>209</v>
      </c>
      <c r="C64" s="336"/>
      <c r="D64" s="336"/>
      <c r="E64" s="44"/>
      <c r="F64" s="83" t="s">
        <v>1</v>
      </c>
      <c r="G64"/>
    </row>
    <row r="65" spans="1:7" ht="25.2" x14ac:dyDescent="0.25">
      <c r="A65" s="36">
        <v>19</v>
      </c>
      <c r="B65" s="13" t="s">
        <v>255</v>
      </c>
      <c r="C65" s="336"/>
      <c r="D65" s="336"/>
      <c r="E65" s="18"/>
      <c r="F65" s="83" t="s">
        <v>1</v>
      </c>
      <c r="G65" s="1"/>
    </row>
    <row r="66" spans="1:7" ht="25.2" x14ac:dyDescent="0.25">
      <c r="A66" s="36">
        <v>20</v>
      </c>
      <c r="B66" s="170" t="s">
        <v>256</v>
      </c>
      <c r="C66" s="336"/>
      <c r="D66" s="336"/>
      <c r="E66" s="18"/>
      <c r="F66" s="83" t="s">
        <v>1</v>
      </c>
      <c r="G66" s="1"/>
    </row>
    <row r="67" spans="1:7" ht="25.2" x14ac:dyDescent="0.25">
      <c r="A67" s="36">
        <v>21</v>
      </c>
      <c r="B67" s="170" t="s">
        <v>257</v>
      </c>
      <c r="C67" s="336"/>
      <c r="D67" s="336"/>
      <c r="E67" s="18"/>
      <c r="F67" s="83" t="s">
        <v>1</v>
      </c>
      <c r="G67" s="1"/>
    </row>
    <row r="68" spans="1:7" ht="13.2" x14ac:dyDescent="0.25">
      <c r="A68" s="45"/>
      <c r="B68" s="1"/>
      <c r="C68" s="1"/>
      <c r="D68" s="1"/>
      <c r="E68" s="1"/>
      <c r="F68" s="1"/>
      <c r="G68" s="1"/>
    </row>
    <row r="69" spans="1:7" ht="13.2" x14ac:dyDescent="0.25">
      <c r="A69" s="45"/>
      <c r="B69" s="1"/>
      <c r="C69" s="1"/>
      <c r="D69" s="1"/>
      <c r="E69" s="1"/>
      <c r="F69" s="1"/>
      <c r="G69" s="1"/>
    </row>
    <row r="70" spans="1:7" ht="13.2" x14ac:dyDescent="0.25">
      <c r="A70" s="45"/>
      <c r="B70" s="1"/>
      <c r="C70" s="1"/>
      <c r="D70" s="1"/>
      <c r="E70" s="1"/>
      <c r="F70" s="1"/>
      <c r="G70" s="1"/>
    </row>
    <row r="71" spans="1:7" ht="13.2" x14ac:dyDescent="0.25">
      <c r="A71" s="45"/>
      <c r="B71" s="1"/>
      <c r="C71" s="1"/>
      <c r="D71" s="1"/>
      <c r="E71" s="1"/>
      <c r="F71" s="1"/>
      <c r="G71" s="1"/>
    </row>
    <row r="72" spans="1:7" ht="13.2" x14ac:dyDescent="0.25">
      <c r="A72" s="45"/>
      <c r="B72" s="1"/>
      <c r="C72" s="1"/>
      <c r="D72" s="1"/>
      <c r="E72" s="1"/>
      <c r="F72" s="1"/>
      <c r="G72" s="1"/>
    </row>
    <row r="73" spans="1:7" ht="13.2" x14ac:dyDescent="0.25">
      <c r="A73" s="45"/>
      <c r="B73" s="1"/>
      <c r="C73" s="1"/>
      <c r="D73" s="1"/>
      <c r="E73" s="1"/>
      <c r="F73" s="1"/>
      <c r="G73" s="1"/>
    </row>
    <row r="74" spans="1:7" ht="13.2" x14ac:dyDescent="0.25">
      <c r="A74" s="45"/>
      <c r="B74" s="1"/>
      <c r="C74" s="1"/>
      <c r="D74" s="1"/>
      <c r="E74" s="1"/>
      <c r="F74" s="1"/>
      <c r="G74" s="1"/>
    </row>
    <row r="75" spans="1:7" ht="13.2" x14ac:dyDescent="0.25">
      <c r="A75" s="45"/>
      <c r="B75" s="1"/>
      <c r="C75" s="1"/>
      <c r="D75" s="1"/>
      <c r="E75" s="1"/>
      <c r="F75" s="1"/>
      <c r="G75" s="1"/>
    </row>
    <row r="76" spans="1:7" ht="13.2" x14ac:dyDescent="0.25">
      <c r="A76" s="45"/>
      <c r="B76" s="1"/>
      <c r="C76" s="1"/>
      <c r="D76" s="1"/>
      <c r="E76" s="1"/>
      <c r="F76" s="1"/>
      <c r="G76" s="1"/>
    </row>
    <row r="77" spans="1:7" ht="13.2" x14ac:dyDescent="0.25">
      <c r="A77" s="45"/>
      <c r="B77" s="1"/>
      <c r="C77" s="1"/>
      <c r="D77" s="1"/>
      <c r="E77" s="1"/>
      <c r="F77" s="1"/>
      <c r="G77" s="1"/>
    </row>
    <row r="78" spans="1:7" ht="13.2" x14ac:dyDescent="0.25">
      <c r="A78" s="45"/>
      <c r="B78" s="1"/>
      <c r="C78" s="1"/>
      <c r="D78" s="1"/>
      <c r="E78" s="1"/>
      <c r="F78" s="1"/>
      <c r="G78" s="1"/>
    </row>
    <row r="79" spans="1:7" ht="13.2" x14ac:dyDescent="0.25">
      <c r="A79" s="45"/>
      <c r="B79" s="1"/>
      <c r="C79" s="1"/>
      <c r="D79" s="1"/>
      <c r="E79" s="1"/>
      <c r="F79" s="1"/>
      <c r="G79" s="1"/>
    </row>
    <row r="80" spans="1:7" ht="12.75" customHeight="1" x14ac:dyDescent="0.25">
      <c r="A80" s="45"/>
      <c r="B80" s="1"/>
      <c r="C80" s="1"/>
      <c r="D80" s="1"/>
      <c r="E80" s="1"/>
      <c r="F80" s="1"/>
      <c r="G80" s="1"/>
    </row>
    <row r="81" spans="1:7" ht="33" customHeight="1" x14ac:dyDescent="0.25">
      <c r="A81" s="45"/>
      <c r="B81" s="1"/>
      <c r="C81" s="1"/>
      <c r="D81" s="1"/>
      <c r="E81" s="1"/>
      <c r="F81" s="1"/>
      <c r="G81" s="1"/>
    </row>
    <row r="82" spans="1:7" ht="13.2" x14ac:dyDescent="0.25">
      <c r="A82" s="45"/>
      <c r="B82" s="1"/>
      <c r="C82" s="1"/>
      <c r="D82" s="1"/>
      <c r="E82" s="1"/>
      <c r="F82" s="1"/>
      <c r="G82" s="1"/>
    </row>
    <row r="83" spans="1:7" ht="13.2" x14ac:dyDescent="0.25">
      <c r="A83" s="45"/>
      <c r="B83" s="1"/>
      <c r="C83" s="1"/>
      <c r="D83" s="1"/>
      <c r="E83" s="1"/>
      <c r="F83" s="1"/>
      <c r="G83" s="1"/>
    </row>
    <row r="84" spans="1:7" ht="13.2" x14ac:dyDescent="0.25">
      <c r="A84" s="45"/>
      <c r="B84" s="1"/>
      <c r="C84" s="1"/>
      <c r="D84" s="1"/>
      <c r="E84" s="1"/>
      <c r="F84" s="1"/>
      <c r="G84" s="1"/>
    </row>
    <row r="85" spans="1:7" ht="12.75" customHeight="1" x14ac:dyDescent="0.25">
      <c r="A85" s="45"/>
      <c r="B85" s="1"/>
      <c r="C85" s="1"/>
      <c r="D85" s="1"/>
      <c r="E85" s="1"/>
      <c r="F85" s="1"/>
      <c r="G85" s="1"/>
    </row>
    <row r="86" spans="1:7" ht="12.75" customHeight="1" x14ac:dyDescent="0.25">
      <c r="A86" s="45"/>
      <c r="B86" s="1"/>
      <c r="C86" s="1"/>
      <c r="D86" s="1"/>
      <c r="E86" s="1"/>
      <c r="F86" s="1"/>
      <c r="G86" s="1"/>
    </row>
    <row r="87" spans="1:7" ht="12.75" customHeight="1" x14ac:dyDescent="0.25">
      <c r="A87" s="45"/>
      <c r="B87" s="1"/>
      <c r="C87" s="1"/>
      <c r="D87" s="1"/>
      <c r="E87" s="1"/>
      <c r="F87" s="1"/>
      <c r="G87" s="1"/>
    </row>
    <row r="88" spans="1:7" ht="12.75" customHeight="1" x14ac:dyDescent="0.25">
      <c r="A88" s="45"/>
      <c r="B88" s="1"/>
      <c r="C88" s="1"/>
      <c r="D88" s="1"/>
      <c r="E88" s="1"/>
      <c r="F88" s="1"/>
      <c r="G88" s="1"/>
    </row>
    <row r="89" spans="1:7" ht="12.75" customHeight="1" x14ac:dyDescent="0.25">
      <c r="A89" s="45"/>
      <c r="B89" s="1"/>
      <c r="C89" s="1"/>
      <c r="D89" s="1"/>
      <c r="E89" s="1"/>
      <c r="F89" s="1"/>
      <c r="G89" s="1"/>
    </row>
    <row r="90" spans="1:7" ht="12.75" customHeight="1" x14ac:dyDescent="0.25">
      <c r="A90" s="45"/>
      <c r="B90" s="1"/>
      <c r="C90" s="1"/>
      <c r="D90" s="1"/>
      <c r="E90" s="1"/>
      <c r="F90" s="1"/>
      <c r="G90" s="1"/>
    </row>
    <row r="91" spans="1:7" ht="12.75" customHeight="1" x14ac:dyDescent="0.25">
      <c r="A91" s="45"/>
      <c r="B91" s="1"/>
      <c r="C91" s="1"/>
      <c r="D91" s="1"/>
      <c r="E91" s="1"/>
      <c r="F91" s="1"/>
      <c r="G91" s="1"/>
    </row>
    <row r="92" spans="1:7" ht="12.75" customHeight="1" x14ac:dyDescent="0.25">
      <c r="A92" s="45"/>
      <c r="B92" s="1"/>
      <c r="C92" s="1"/>
      <c r="D92" s="1"/>
      <c r="E92" s="1"/>
      <c r="F92" s="1"/>
      <c r="G92" s="1"/>
    </row>
    <row r="93" spans="1:7" ht="12.75" customHeight="1" x14ac:dyDescent="0.25">
      <c r="A93" s="45"/>
      <c r="B93" s="1"/>
      <c r="C93" s="1"/>
      <c r="D93" s="1"/>
      <c r="E93" s="1"/>
      <c r="F93" s="1"/>
      <c r="G93" s="1"/>
    </row>
    <row r="94" spans="1:7" ht="12.75" customHeight="1" x14ac:dyDescent="0.25">
      <c r="A94" s="45"/>
      <c r="B94" s="1"/>
      <c r="C94" s="1"/>
      <c r="D94" s="1"/>
      <c r="E94" s="1"/>
      <c r="F94" s="1"/>
      <c r="G94" s="1"/>
    </row>
    <row r="95" spans="1:7" ht="12.75" customHeight="1" x14ac:dyDescent="0.25">
      <c r="A95" s="45"/>
      <c r="B95" s="1"/>
      <c r="C95" s="1"/>
      <c r="D95" s="1"/>
      <c r="E95" s="1"/>
      <c r="F95" s="1"/>
      <c r="G95" s="1"/>
    </row>
    <row r="96" spans="1:7" ht="12.75" customHeight="1" x14ac:dyDescent="0.25">
      <c r="A96" s="45"/>
      <c r="B96" s="1"/>
      <c r="C96" s="1"/>
      <c r="D96" s="1"/>
      <c r="E96" s="1"/>
      <c r="F96" s="1"/>
      <c r="G96" s="1"/>
    </row>
    <row r="97" spans="1:7" ht="12.75" customHeight="1" x14ac:dyDescent="0.25">
      <c r="A97" s="45"/>
      <c r="B97" s="1"/>
      <c r="C97" s="1"/>
      <c r="D97" s="1"/>
      <c r="E97" s="1"/>
      <c r="F97" s="1"/>
      <c r="G97" s="1"/>
    </row>
    <row r="98" spans="1:7" ht="12.75" customHeight="1" x14ac:dyDescent="0.25">
      <c r="A98" s="45"/>
      <c r="B98" s="1"/>
      <c r="C98" s="1"/>
      <c r="D98" s="1"/>
      <c r="E98" s="1"/>
      <c r="F98" s="1"/>
      <c r="G98" s="1"/>
    </row>
    <row r="99" spans="1:7" ht="12.75" customHeight="1" x14ac:dyDescent="0.25">
      <c r="A99" s="45"/>
      <c r="B99" s="1"/>
      <c r="C99" s="1"/>
      <c r="D99" s="1"/>
      <c r="E99" s="1"/>
      <c r="F99" s="1"/>
      <c r="G99" s="1"/>
    </row>
    <row r="100" spans="1:7" ht="12.75" customHeight="1" x14ac:dyDescent="0.25">
      <c r="A100" s="45"/>
      <c r="B100" s="1"/>
      <c r="C100" s="1"/>
      <c r="D100" s="1"/>
      <c r="E100" s="1"/>
      <c r="F100" s="1"/>
      <c r="G100" s="1"/>
    </row>
    <row r="101" spans="1:7" ht="12.75" customHeight="1" x14ac:dyDescent="0.25">
      <c r="A101" s="45"/>
      <c r="B101" s="1"/>
      <c r="C101" s="1"/>
      <c r="D101" s="1"/>
      <c r="E101" s="1"/>
      <c r="F101" s="1"/>
      <c r="G101" s="1"/>
    </row>
    <row r="102" spans="1:7" ht="12.75" customHeight="1" x14ac:dyDescent="0.25">
      <c r="A102" s="45"/>
      <c r="B102" s="1"/>
      <c r="C102" s="1"/>
      <c r="D102" s="1"/>
      <c r="E102" s="1"/>
      <c r="F102" s="1"/>
      <c r="G102" s="1"/>
    </row>
    <row r="103" spans="1:7" ht="12.75" customHeight="1" x14ac:dyDescent="0.25">
      <c r="A103" s="45"/>
      <c r="B103" s="1"/>
      <c r="C103" s="1"/>
      <c r="D103" s="1"/>
      <c r="E103" s="1"/>
      <c r="F103" s="1"/>
      <c r="G103" s="1"/>
    </row>
    <row r="104" spans="1:7" ht="12.75" customHeight="1" x14ac:dyDescent="0.25">
      <c r="A104" s="45"/>
      <c r="B104" s="1"/>
      <c r="C104" s="1"/>
      <c r="D104" s="1"/>
      <c r="E104" s="1"/>
      <c r="F104" s="1"/>
      <c r="G104" s="1"/>
    </row>
    <row r="105" spans="1:7" ht="12.75" customHeight="1" x14ac:dyDescent="0.25">
      <c r="A105" s="45"/>
      <c r="B105" s="1"/>
      <c r="C105" s="1"/>
      <c r="D105" s="1"/>
      <c r="E105" s="1"/>
      <c r="F105" s="1"/>
      <c r="G105" s="1"/>
    </row>
    <row r="106" spans="1:7" ht="12.75" customHeight="1" x14ac:dyDescent="0.25">
      <c r="A106" s="45"/>
      <c r="B106" s="1"/>
      <c r="C106" s="1"/>
      <c r="D106" s="1"/>
      <c r="E106" s="1"/>
      <c r="F106" s="1"/>
      <c r="G106" s="1"/>
    </row>
    <row r="107" spans="1:7" ht="12.75" customHeight="1" x14ac:dyDescent="0.25">
      <c r="A107" s="45"/>
      <c r="B107" s="1"/>
      <c r="C107" s="1"/>
      <c r="D107" s="1"/>
      <c r="E107" s="1"/>
      <c r="F107" s="1"/>
      <c r="G107" s="1"/>
    </row>
    <row r="108" spans="1:7" ht="12.75" customHeight="1" x14ac:dyDescent="0.25">
      <c r="A108" s="45"/>
      <c r="B108" s="1"/>
      <c r="C108" s="1"/>
      <c r="D108" s="1"/>
      <c r="E108" s="1"/>
      <c r="F108" s="1"/>
      <c r="G108" s="1"/>
    </row>
    <row r="109" spans="1:7" ht="12.75" customHeight="1" x14ac:dyDescent="0.25">
      <c r="A109" s="45"/>
      <c r="B109" s="1"/>
      <c r="C109" s="1"/>
      <c r="D109" s="1"/>
      <c r="E109" s="1"/>
      <c r="F109" s="1"/>
      <c r="G109" s="1"/>
    </row>
    <row r="110" spans="1:7" ht="12.75" customHeight="1" x14ac:dyDescent="0.25">
      <c r="A110" s="45"/>
      <c r="B110" s="1"/>
      <c r="C110" s="1"/>
      <c r="D110" s="1"/>
      <c r="E110" s="1"/>
      <c r="F110" s="1"/>
      <c r="G110" s="1"/>
    </row>
    <row r="111" spans="1:7" ht="12.75" customHeight="1" x14ac:dyDescent="0.25">
      <c r="A111" s="45"/>
      <c r="B111" s="1"/>
      <c r="C111" s="1"/>
      <c r="D111" s="1"/>
      <c r="E111" s="1"/>
      <c r="F111" s="1"/>
      <c r="G111" s="1"/>
    </row>
    <row r="112" spans="1:7" ht="12.75" customHeight="1" x14ac:dyDescent="0.25">
      <c r="A112" s="45"/>
      <c r="B112" s="1"/>
      <c r="C112" s="1"/>
      <c r="D112" s="1"/>
      <c r="E112" s="1"/>
      <c r="F112" s="1"/>
      <c r="G112" s="1"/>
    </row>
    <row r="113" spans="1:7" ht="12.75" customHeight="1" x14ac:dyDescent="0.25">
      <c r="A113" s="45"/>
      <c r="B113" s="1"/>
      <c r="C113" s="1"/>
      <c r="D113" s="1"/>
      <c r="E113" s="1"/>
      <c r="F113" s="1"/>
      <c r="G113" s="1"/>
    </row>
    <row r="114" spans="1:7" ht="12.75" customHeight="1" x14ac:dyDescent="0.25">
      <c r="A114" s="45"/>
      <c r="B114" s="1"/>
      <c r="C114" s="1"/>
      <c r="D114" s="1"/>
      <c r="E114" s="1"/>
      <c r="F114" s="1"/>
      <c r="G114" s="1"/>
    </row>
    <row r="115" spans="1:7" ht="12.75" customHeight="1" x14ac:dyDescent="0.25">
      <c r="A115" s="45"/>
      <c r="B115" s="1"/>
      <c r="C115" s="1"/>
      <c r="D115" s="1"/>
      <c r="E115" s="1"/>
      <c r="F115" s="1"/>
      <c r="G115" s="1"/>
    </row>
    <row r="116" spans="1:7" ht="12.75" customHeight="1" x14ac:dyDescent="0.25">
      <c r="A116" s="45"/>
      <c r="B116" s="1"/>
      <c r="C116" s="1"/>
      <c r="D116" s="1"/>
      <c r="E116" s="1"/>
      <c r="F116" s="1"/>
      <c r="G116" s="1"/>
    </row>
    <row r="117" spans="1:7" ht="12.75" customHeight="1" x14ac:dyDescent="0.25">
      <c r="A117" s="45"/>
      <c r="B117" s="1"/>
      <c r="C117" s="1"/>
      <c r="D117" s="1"/>
      <c r="E117" s="1"/>
      <c r="F117" s="1"/>
      <c r="G117" s="1"/>
    </row>
    <row r="118" spans="1:7" ht="12.75" customHeight="1" x14ac:dyDescent="0.25">
      <c r="A118" s="45"/>
      <c r="B118" s="1"/>
      <c r="C118" s="1"/>
      <c r="D118" s="1"/>
      <c r="E118" s="1"/>
      <c r="F118" s="1"/>
      <c r="G118" s="1"/>
    </row>
    <row r="119" spans="1:7" ht="12.75" customHeight="1" x14ac:dyDescent="0.25">
      <c r="A119" s="45"/>
      <c r="B119" s="1"/>
      <c r="C119" s="1"/>
      <c r="D119" s="1"/>
      <c r="E119" s="1"/>
      <c r="F119" s="1"/>
      <c r="G119" s="1"/>
    </row>
    <row r="120" spans="1:7" ht="12.75" customHeight="1" x14ac:dyDescent="0.25">
      <c r="A120" s="45"/>
      <c r="B120" s="1"/>
      <c r="C120" s="1"/>
      <c r="D120" s="1"/>
      <c r="E120" s="1"/>
      <c r="F120" s="1"/>
      <c r="G120" s="1"/>
    </row>
    <row r="121" spans="1:7" ht="12.75" customHeight="1" x14ac:dyDescent="0.25">
      <c r="A121" s="45"/>
      <c r="B121" s="1"/>
      <c r="C121" s="1"/>
      <c r="D121" s="1"/>
      <c r="E121" s="1"/>
      <c r="F121" s="1"/>
      <c r="G121" s="1"/>
    </row>
    <row r="122" spans="1:7" ht="12.75" customHeight="1" x14ac:dyDescent="0.25">
      <c r="A122" s="45"/>
      <c r="B122" s="1"/>
      <c r="C122" s="1"/>
      <c r="D122" s="1"/>
      <c r="E122" s="1"/>
      <c r="F122" s="1"/>
      <c r="G122" s="1"/>
    </row>
    <row r="123" spans="1:7" ht="12.75" customHeight="1" x14ac:dyDescent="0.25">
      <c r="A123" s="45"/>
      <c r="B123" s="1"/>
      <c r="C123" s="1"/>
      <c r="D123" s="1"/>
      <c r="E123" s="1"/>
      <c r="F123" s="1"/>
      <c r="G123" s="1"/>
    </row>
    <row r="124" spans="1:7" ht="12.75" customHeight="1" x14ac:dyDescent="0.25">
      <c r="A124" s="45"/>
      <c r="B124" s="1"/>
      <c r="C124" s="1"/>
      <c r="D124" s="1"/>
      <c r="E124" s="1"/>
      <c r="F124" s="1"/>
      <c r="G124" s="1"/>
    </row>
    <row r="125" spans="1:7" ht="12.75" customHeight="1" x14ac:dyDescent="0.25">
      <c r="A125" s="45"/>
      <c r="B125" s="1"/>
      <c r="C125" s="1"/>
      <c r="D125" s="1"/>
      <c r="E125" s="1"/>
      <c r="F125" s="1"/>
      <c r="G125" s="1"/>
    </row>
    <row r="126" spans="1:7" ht="12.75" customHeight="1" x14ac:dyDescent="0.25">
      <c r="A126" s="45"/>
      <c r="B126" s="1"/>
      <c r="C126" s="1"/>
      <c r="D126" s="1"/>
      <c r="E126" s="1"/>
      <c r="F126" s="1"/>
      <c r="G126" s="1"/>
    </row>
    <row r="127" spans="1:7" ht="12.75" customHeight="1" x14ac:dyDescent="0.25">
      <c r="A127" s="45"/>
      <c r="B127" s="1"/>
      <c r="C127" s="1"/>
      <c r="D127" s="1"/>
      <c r="E127" s="1"/>
      <c r="F127" s="1"/>
      <c r="G127" s="1"/>
    </row>
    <row r="128" spans="1:7" ht="12.75" customHeight="1" x14ac:dyDescent="0.25">
      <c r="A128" s="45"/>
      <c r="B128" s="1"/>
      <c r="C128" s="1"/>
      <c r="D128" s="1"/>
      <c r="E128" s="1"/>
      <c r="F128" s="1"/>
      <c r="G128" s="1"/>
    </row>
    <row r="129" spans="1:7" ht="12.75" customHeight="1" x14ac:dyDescent="0.25">
      <c r="A129" s="45"/>
      <c r="B129" s="1"/>
      <c r="C129" s="1"/>
      <c r="D129" s="1"/>
      <c r="E129" s="1"/>
      <c r="F129" s="1"/>
      <c r="G129" s="1"/>
    </row>
    <row r="130" spans="1:7" ht="12.75" customHeight="1" x14ac:dyDescent="0.25">
      <c r="A130" s="45"/>
      <c r="B130" s="1"/>
      <c r="C130" s="1"/>
      <c r="D130" s="1"/>
      <c r="E130" s="1"/>
      <c r="F130" s="1"/>
      <c r="G130" s="1"/>
    </row>
    <row r="131" spans="1:7" ht="12.75" customHeight="1" x14ac:dyDescent="0.25">
      <c r="A131" s="45"/>
      <c r="B131" s="1"/>
      <c r="C131" s="1"/>
      <c r="D131" s="1"/>
      <c r="E131" s="1"/>
      <c r="F131" s="1"/>
      <c r="G131" s="1"/>
    </row>
    <row r="132" spans="1:7" ht="12.75" customHeight="1" x14ac:dyDescent="0.25">
      <c r="A132" s="45"/>
      <c r="B132" s="1"/>
      <c r="C132" s="1"/>
      <c r="D132" s="1"/>
      <c r="E132" s="1"/>
      <c r="F132" s="1"/>
      <c r="G132" s="1"/>
    </row>
    <row r="133" spans="1:7" ht="12.75" customHeight="1" x14ac:dyDescent="0.25">
      <c r="A133" s="45"/>
      <c r="B133" s="1"/>
      <c r="C133" s="1"/>
      <c r="D133" s="1"/>
      <c r="E133" s="1"/>
      <c r="F133" s="1"/>
      <c r="G133" s="1"/>
    </row>
    <row r="134" spans="1:7" ht="12.75" customHeight="1" x14ac:dyDescent="0.25">
      <c r="A134" s="45"/>
      <c r="B134" s="1"/>
      <c r="C134" s="1"/>
      <c r="D134" s="1"/>
      <c r="E134" s="1"/>
      <c r="F134" s="1"/>
      <c r="G134" s="1"/>
    </row>
    <row r="135" spans="1:7" ht="12.75" customHeight="1" x14ac:dyDescent="0.25">
      <c r="A135" s="45"/>
      <c r="B135" s="1"/>
      <c r="C135" s="1"/>
      <c r="D135" s="1"/>
      <c r="E135" s="1"/>
      <c r="F135" s="1"/>
      <c r="G135" s="1"/>
    </row>
    <row r="136" spans="1:7" ht="12.75" customHeight="1" x14ac:dyDescent="0.25">
      <c r="A136" s="45"/>
      <c r="B136" s="1"/>
      <c r="C136" s="1"/>
      <c r="D136" s="1"/>
      <c r="E136" s="1"/>
      <c r="F136" s="1"/>
      <c r="G136" s="1"/>
    </row>
    <row r="137" spans="1:7" ht="12.75" customHeight="1" x14ac:dyDescent="0.25">
      <c r="A137" s="45"/>
      <c r="B137" s="1"/>
      <c r="C137" s="1"/>
      <c r="D137" s="1"/>
      <c r="E137" s="1"/>
      <c r="F137" s="1"/>
      <c r="G137" s="1"/>
    </row>
    <row r="138" spans="1:7" ht="12.75" customHeight="1" x14ac:dyDescent="0.25">
      <c r="A138" s="45"/>
      <c r="B138" s="1"/>
      <c r="C138" s="1"/>
      <c r="D138" s="1"/>
      <c r="E138" s="1"/>
      <c r="F138" s="1"/>
      <c r="G138" s="1"/>
    </row>
    <row r="139" spans="1:7" ht="12.75" customHeight="1" x14ac:dyDescent="0.25">
      <c r="A139" s="45"/>
      <c r="B139" s="1"/>
      <c r="C139" s="1"/>
      <c r="D139" s="1"/>
      <c r="E139" s="1"/>
      <c r="F139" s="1"/>
      <c r="G139" s="1"/>
    </row>
    <row r="140" spans="1:7" ht="12.75" customHeight="1" x14ac:dyDescent="0.25">
      <c r="A140" s="45"/>
      <c r="B140" s="1"/>
      <c r="C140" s="1"/>
      <c r="D140" s="1"/>
      <c r="E140" s="1"/>
      <c r="F140" s="1"/>
      <c r="G140" s="1"/>
    </row>
    <row r="141" spans="1:7" ht="12.75" customHeight="1" x14ac:dyDescent="0.25">
      <c r="A141" s="45"/>
      <c r="B141" s="1"/>
      <c r="C141" s="1"/>
      <c r="D141" s="1"/>
      <c r="E141" s="1"/>
      <c r="F141" s="1"/>
      <c r="G141" s="1"/>
    </row>
    <row r="142" spans="1:7" ht="12.75" customHeight="1" x14ac:dyDescent="0.25">
      <c r="A142" s="45"/>
      <c r="B142" s="1"/>
      <c r="C142" s="1"/>
      <c r="D142" s="1"/>
      <c r="E142" s="1"/>
      <c r="F142" s="1"/>
      <c r="G142" s="1"/>
    </row>
    <row r="143" spans="1:7" ht="12.75" customHeight="1" x14ac:dyDescent="0.25">
      <c r="A143" s="45"/>
      <c r="B143" s="1"/>
      <c r="C143" s="1"/>
      <c r="D143" s="1"/>
      <c r="E143" s="1"/>
      <c r="F143" s="1"/>
      <c r="G143" s="1"/>
    </row>
    <row r="144" spans="1:7" ht="12.75" customHeight="1" x14ac:dyDescent="0.25">
      <c r="A144" s="45"/>
      <c r="B144" s="1"/>
      <c r="C144" s="1"/>
      <c r="D144" s="1"/>
      <c r="E144" s="1"/>
      <c r="F144" s="1"/>
      <c r="G144" s="1"/>
    </row>
    <row r="145" spans="1:7" ht="12.75" customHeight="1" x14ac:dyDescent="0.25">
      <c r="A145" s="45"/>
      <c r="B145" s="1"/>
      <c r="C145" s="1"/>
      <c r="D145" s="1"/>
      <c r="E145" s="1"/>
      <c r="F145" s="1"/>
      <c r="G145" s="1"/>
    </row>
    <row r="146" spans="1:7" ht="12.75" customHeight="1" x14ac:dyDescent="0.25">
      <c r="A146" s="45"/>
      <c r="B146" s="1"/>
      <c r="C146" s="1"/>
      <c r="D146" s="1"/>
      <c r="E146" s="1"/>
      <c r="F146" s="1"/>
      <c r="G146" s="1"/>
    </row>
    <row r="147" spans="1:7" ht="12.75" customHeight="1" x14ac:dyDescent="0.25">
      <c r="A147" s="45"/>
      <c r="B147" s="1"/>
      <c r="C147" s="1"/>
      <c r="D147" s="1"/>
      <c r="E147" s="1"/>
      <c r="F147" s="1"/>
      <c r="G147" s="1"/>
    </row>
    <row r="148" spans="1:7" ht="12.75" customHeight="1" x14ac:dyDescent="0.25">
      <c r="A148" s="45"/>
      <c r="B148" s="1"/>
      <c r="C148" s="1"/>
      <c r="D148" s="1"/>
      <c r="E148" s="1"/>
      <c r="F148" s="1"/>
      <c r="G148" s="1"/>
    </row>
    <row r="149" spans="1:7" ht="12.75" customHeight="1" x14ac:dyDescent="0.25">
      <c r="A149" s="45"/>
      <c r="B149" s="1"/>
      <c r="C149" s="1"/>
      <c r="D149" s="1"/>
      <c r="E149" s="1"/>
      <c r="F149" s="1"/>
      <c r="G149" s="1"/>
    </row>
    <row r="150" spans="1:7" ht="12.75" customHeight="1" x14ac:dyDescent="0.25">
      <c r="A150" s="45"/>
      <c r="B150" s="1"/>
      <c r="C150" s="1"/>
      <c r="D150" s="1"/>
      <c r="E150" s="1"/>
      <c r="F150" s="1"/>
      <c r="G150" s="1"/>
    </row>
    <row r="151" spans="1:7" ht="12.75" customHeight="1" x14ac:dyDescent="0.25">
      <c r="A151" s="45"/>
      <c r="B151" s="1"/>
      <c r="C151" s="1"/>
      <c r="D151" s="1"/>
      <c r="E151" s="1"/>
      <c r="F151" s="1"/>
      <c r="G151" s="1"/>
    </row>
    <row r="152" spans="1:7" ht="12.75" customHeight="1" x14ac:dyDescent="0.25">
      <c r="A152" s="45"/>
      <c r="B152" s="1"/>
      <c r="C152" s="1"/>
      <c r="D152" s="1"/>
      <c r="E152" s="1"/>
      <c r="F152" s="1"/>
      <c r="G152" s="1"/>
    </row>
    <row r="153" spans="1:7" ht="12.75" customHeight="1" x14ac:dyDescent="0.25">
      <c r="A153" s="45"/>
      <c r="B153" s="1"/>
      <c r="C153" s="1"/>
      <c r="D153" s="1"/>
      <c r="E153" s="1"/>
      <c r="F153" s="1"/>
      <c r="G153" s="1"/>
    </row>
    <row r="154" spans="1:7" ht="12.75" customHeight="1" x14ac:dyDescent="0.25">
      <c r="A154" s="45"/>
      <c r="B154" s="1"/>
      <c r="C154" s="1"/>
      <c r="D154" s="1"/>
      <c r="E154" s="1"/>
      <c r="F154" s="1"/>
      <c r="G154" s="1"/>
    </row>
    <row r="155" spans="1:7" ht="12.75" customHeight="1" x14ac:dyDescent="0.25">
      <c r="A155" s="45"/>
      <c r="B155" s="1"/>
      <c r="C155" s="1"/>
      <c r="D155" s="1"/>
      <c r="E155" s="1"/>
      <c r="F155" s="1"/>
      <c r="G155" s="1"/>
    </row>
    <row r="156" spans="1:7" ht="12.75" customHeight="1" x14ac:dyDescent="0.25">
      <c r="A156" s="45"/>
      <c r="B156" s="1"/>
      <c r="C156" s="1"/>
      <c r="D156" s="1"/>
      <c r="E156" s="1"/>
      <c r="F156" s="1"/>
      <c r="G156" s="1"/>
    </row>
    <row r="157" spans="1:7" ht="12.75" customHeight="1" x14ac:dyDescent="0.25">
      <c r="A157" s="45"/>
      <c r="B157" s="1"/>
      <c r="C157" s="1"/>
      <c r="D157" s="1"/>
      <c r="E157" s="1"/>
      <c r="F157" s="1"/>
      <c r="G157" s="1"/>
    </row>
    <row r="158" spans="1:7" ht="12.75" customHeight="1" x14ac:dyDescent="0.25">
      <c r="A158" s="45"/>
      <c r="B158" s="1"/>
      <c r="C158" s="1"/>
      <c r="D158" s="1"/>
      <c r="E158" s="1"/>
      <c r="F158" s="1"/>
      <c r="G158" s="1"/>
    </row>
    <row r="159" spans="1:7" ht="12.75" customHeight="1" x14ac:dyDescent="0.25">
      <c r="A159" s="45"/>
      <c r="B159" s="1"/>
      <c r="C159" s="1"/>
      <c r="D159" s="1"/>
      <c r="E159" s="1"/>
      <c r="F159" s="1"/>
      <c r="G159" s="1"/>
    </row>
    <row r="160" spans="1:7" ht="12.75" customHeight="1" x14ac:dyDescent="0.25">
      <c r="A160" s="45"/>
      <c r="B160" s="1"/>
      <c r="C160" s="1"/>
      <c r="D160" s="1"/>
      <c r="E160" s="1"/>
      <c r="F160" s="1"/>
      <c r="G160" s="1"/>
    </row>
    <row r="161" spans="1:7" ht="12.75" customHeight="1" x14ac:dyDescent="0.25">
      <c r="A161" s="45"/>
      <c r="B161" s="1"/>
      <c r="C161" s="1"/>
      <c r="D161" s="1"/>
      <c r="E161" s="1"/>
      <c r="F161" s="1"/>
      <c r="G161" s="1"/>
    </row>
    <row r="162" spans="1:7" ht="12.75" customHeight="1" x14ac:dyDescent="0.25">
      <c r="A162" s="45"/>
      <c r="B162" s="1"/>
      <c r="C162" s="1"/>
      <c r="D162" s="1"/>
      <c r="E162" s="1"/>
      <c r="F162" s="1"/>
      <c r="G162" s="1"/>
    </row>
    <row r="163" spans="1:7" ht="12.75" customHeight="1" x14ac:dyDescent="0.25">
      <c r="A163" s="45"/>
      <c r="B163" s="1"/>
      <c r="C163" s="1"/>
      <c r="D163" s="1"/>
      <c r="E163" s="1"/>
      <c r="F163" s="1"/>
      <c r="G163" s="1"/>
    </row>
    <row r="164" spans="1:7" ht="12.75" customHeight="1" x14ac:dyDescent="0.25">
      <c r="A164" s="45"/>
      <c r="B164" s="1"/>
      <c r="C164" s="1"/>
      <c r="D164" s="1"/>
      <c r="E164" s="1"/>
      <c r="F164" s="1"/>
      <c r="G164" s="1"/>
    </row>
    <row r="165" spans="1:7" ht="12.75" customHeight="1" x14ac:dyDescent="0.25">
      <c r="A165" s="45"/>
      <c r="B165" s="1"/>
      <c r="C165" s="1"/>
      <c r="D165" s="1"/>
      <c r="E165" s="1"/>
      <c r="F165" s="1"/>
      <c r="G165" s="1"/>
    </row>
    <row r="166" spans="1:7" ht="12.75" customHeight="1" x14ac:dyDescent="0.25">
      <c r="A166" s="45"/>
      <c r="B166" s="1"/>
      <c r="C166" s="1"/>
      <c r="D166" s="1"/>
      <c r="E166" s="1"/>
      <c r="F166" s="1"/>
      <c r="G166" s="1"/>
    </row>
    <row r="167" spans="1:7" ht="12.75" customHeight="1" x14ac:dyDescent="0.25">
      <c r="A167" s="45"/>
      <c r="B167" s="1"/>
      <c r="C167" s="1"/>
      <c r="D167" s="1"/>
      <c r="E167" s="1"/>
      <c r="F167" s="1"/>
      <c r="G167" s="1"/>
    </row>
    <row r="168" spans="1:7" ht="12.75" customHeight="1" x14ac:dyDescent="0.25">
      <c r="A168" s="45"/>
      <c r="B168" s="1"/>
      <c r="C168" s="1"/>
      <c r="D168" s="1"/>
      <c r="E168" s="1"/>
      <c r="F168" s="1"/>
      <c r="G168" s="1"/>
    </row>
    <row r="169" spans="1:7" ht="12.75" customHeight="1" x14ac:dyDescent="0.25">
      <c r="A169" s="45"/>
      <c r="B169" s="1"/>
      <c r="C169" s="1"/>
      <c r="D169" s="1"/>
      <c r="E169" s="1"/>
      <c r="F169" s="1"/>
      <c r="G169" s="1"/>
    </row>
    <row r="170" spans="1:7" ht="12.75" customHeight="1" x14ac:dyDescent="0.25">
      <c r="A170" s="45"/>
      <c r="B170" s="1"/>
      <c r="C170" s="1"/>
      <c r="D170" s="1"/>
      <c r="E170" s="1"/>
      <c r="F170" s="1"/>
      <c r="G170" s="1"/>
    </row>
    <row r="171" spans="1:7" ht="12.75" customHeight="1" x14ac:dyDescent="0.25">
      <c r="A171" s="45"/>
      <c r="B171" s="1"/>
      <c r="C171" s="1"/>
      <c r="D171" s="1"/>
      <c r="E171" s="1"/>
      <c r="F171" s="1"/>
      <c r="G171" s="1"/>
    </row>
    <row r="172" spans="1:7" ht="12.75" customHeight="1" x14ac:dyDescent="0.25">
      <c r="A172" s="45"/>
      <c r="B172" s="1"/>
      <c r="C172" s="1"/>
      <c r="D172" s="1"/>
      <c r="E172" s="1"/>
      <c r="F172" s="1"/>
      <c r="G172" s="1"/>
    </row>
    <row r="173" spans="1:7" ht="12.75" customHeight="1" x14ac:dyDescent="0.25">
      <c r="A173" s="45"/>
      <c r="B173" s="1"/>
      <c r="C173" s="1"/>
      <c r="D173" s="1"/>
      <c r="E173" s="1"/>
      <c r="F173" s="1"/>
      <c r="G173" s="1"/>
    </row>
    <row r="174" spans="1:7" ht="12.75" customHeight="1" x14ac:dyDescent="0.25">
      <c r="A174" s="45"/>
      <c r="B174" s="1"/>
      <c r="C174" s="1"/>
      <c r="D174" s="1"/>
      <c r="E174" s="1"/>
      <c r="F174" s="1"/>
      <c r="G174" s="1"/>
    </row>
    <row r="175" spans="1:7" ht="12.75" customHeight="1" x14ac:dyDescent="0.25">
      <c r="A175" s="45"/>
      <c r="B175" s="1"/>
      <c r="C175" s="1"/>
      <c r="D175" s="1"/>
      <c r="E175" s="1"/>
      <c r="F175" s="1"/>
      <c r="G175" s="1"/>
    </row>
    <row r="176" spans="1:7" ht="12.75" customHeight="1" x14ac:dyDescent="0.25">
      <c r="A176" s="45"/>
      <c r="B176" s="1"/>
      <c r="C176" s="1"/>
      <c r="D176" s="1"/>
      <c r="E176" s="1"/>
      <c r="F176" s="1"/>
      <c r="G176" s="1"/>
    </row>
    <row r="177" spans="1:7" ht="12.75" customHeight="1" x14ac:dyDescent="0.25">
      <c r="A177" s="45"/>
      <c r="B177" s="1"/>
      <c r="C177" s="1"/>
      <c r="D177" s="1"/>
      <c r="E177" s="1"/>
      <c r="F177" s="1"/>
      <c r="G177" s="1"/>
    </row>
    <row r="178" spans="1:7" ht="12.75" customHeight="1" x14ac:dyDescent="0.25">
      <c r="A178" s="45"/>
      <c r="B178" s="1"/>
      <c r="C178" s="1"/>
      <c r="D178" s="1"/>
      <c r="E178" s="1"/>
      <c r="F178" s="1"/>
      <c r="G178" s="1"/>
    </row>
    <row r="179" spans="1:7" ht="12.75" customHeight="1" x14ac:dyDescent="0.25">
      <c r="A179" s="45"/>
      <c r="B179" s="1"/>
      <c r="C179" s="1"/>
      <c r="D179" s="1"/>
      <c r="E179" s="1"/>
      <c r="F179" s="1"/>
      <c r="G179" s="1"/>
    </row>
    <row r="180" spans="1:7" ht="12.75" customHeight="1" x14ac:dyDescent="0.25">
      <c r="A180" s="45"/>
      <c r="B180" s="1"/>
      <c r="C180" s="1"/>
      <c r="D180" s="1"/>
      <c r="E180" s="1"/>
      <c r="F180" s="1"/>
      <c r="G180" s="1"/>
    </row>
    <row r="181" spans="1:7" ht="12.75" customHeight="1" x14ac:dyDescent="0.25">
      <c r="A181" s="45"/>
      <c r="B181" s="1"/>
      <c r="C181" s="1"/>
      <c r="D181" s="1"/>
      <c r="E181" s="1"/>
      <c r="F181" s="1"/>
      <c r="G181" s="1"/>
    </row>
    <row r="182" spans="1:7" ht="12.75" customHeight="1" x14ac:dyDescent="0.25">
      <c r="A182" s="45"/>
      <c r="B182" s="1"/>
      <c r="C182" s="1"/>
      <c r="D182" s="1"/>
      <c r="E182" s="1"/>
      <c r="F182" s="1"/>
      <c r="G182" s="1"/>
    </row>
    <row r="183" spans="1:7" ht="12.75" customHeight="1" x14ac:dyDescent="0.25">
      <c r="A183" s="45"/>
      <c r="B183" s="1"/>
      <c r="C183" s="1"/>
      <c r="D183" s="1"/>
      <c r="E183" s="1"/>
      <c r="F183" s="1"/>
      <c r="G183" s="1"/>
    </row>
    <row r="184" spans="1:7" ht="12.75" customHeight="1" x14ac:dyDescent="0.25">
      <c r="A184" s="45"/>
      <c r="B184" s="1"/>
      <c r="C184" s="1"/>
      <c r="D184" s="1"/>
      <c r="E184" s="1"/>
      <c r="F184" s="1"/>
      <c r="G184" s="1"/>
    </row>
    <row r="185" spans="1:7" ht="12.75" customHeight="1" x14ac:dyDescent="0.25">
      <c r="A185" s="45"/>
      <c r="B185" s="1"/>
      <c r="C185" s="1"/>
      <c r="D185" s="1"/>
      <c r="E185" s="1"/>
      <c r="F185" s="1"/>
      <c r="G185" s="1"/>
    </row>
    <row r="186" spans="1:7" ht="12.75" customHeight="1" x14ac:dyDescent="0.25">
      <c r="A186" s="45"/>
      <c r="B186" s="1"/>
      <c r="C186" s="1"/>
      <c r="D186" s="1"/>
      <c r="E186" s="1"/>
      <c r="F186" s="1"/>
      <c r="G186" s="1"/>
    </row>
    <row r="187" spans="1:7" ht="12.75" customHeight="1" x14ac:dyDescent="0.25">
      <c r="A187" s="45"/>
      <c r="B187" s="1"/>
      <c r="C187" s="1"/>
      <c r="D187" s="1"/>
      <c r="E187" s="1"/>
      <c r="F187" s="1"/>
      <c r="G187" s="1"/>
    </row>
    <row r="188" spans="1:7" ht="12.75" customHeight="1" x14ac:dyDescent="0.25">
      <c r="A188" s="45"/>
      <c r="B188" s="1"/>
      <c r="C188" s="1"/>
      <c r="D188" s="1"/>
      <c r="E188" s="1"/>
      <c r="F188" s="1"/>
      <c r="G188" s="1"/>
    </row>
    <row r="189" spans="1:7" ht="12.75" customHeight="1" x14ac:dyDescent="0.25">
      <c r="A189" s="45"/>
      <c r="B189" s="1"/>
      <c r="C189" s="1"/>
      <c r="D189" s="1"/>
      <c r="E189" s="1"/>
      <c r="F189" s="1"/>
      <c r="G189" s="1"/>
    </row>
    <row r="190" spans="1:7" ht="12.75" customHeight="1" x14ac:dyDescent="0.25">
      <c r="A190" s="45"/>
      <c r="B190" s="1"/>
      <c r="C190" s="1"/>
      <c r="D190" s="1"/>
      <c r="E190" s="1"/>
      <c r="F190" s="1"/>
      <c r="G190" s="1"/>
    </row>
    <row r="191" spans="1:7" ht="12.75" customHeight="1" x14ac:dyDescent="0.25">
      <c r="A191" s="45"/>
      <c r="B191" s="1"/>
      <c r="C191" s="1"/>
      <c r="D191" s="1"/>
      <c r="E191" s="1"/>
      <c r="F191" s="1"/>
      <c r="G191" s="1"/>
    </row>
    <row r="192" spans="1:7" ht="12.75" customHeight="1" x14ac:dyDescent="0.25">
      <c r="A192" s="45"/>
      <c r="B192" s="1"/>
      <c r="C192" s="1"/>
      <c r="D192" s="1"/>
      <c r="E192" s="1"/>
      <c r="F192" s="1"/>
      <c r="G192" s="1"/>
    </row>
    <row r="193" spans="1:7" ht="12.75" customHeight="1" x14ac:dyDescent="0.25">
      <c r="A193" s="45"/>
      <c r="B193" s="1"/>
      <c r="C193" s="1"/>
      <c r="D193" s="1"/>
      <c r="E193" s="1"/>
      <c r="F193" s="1"/>
      <c r="G193" s="1"/>
    </row>
    <row r="194" spans="1:7" ht="12.75" customHeight="1" x14ac:dyDescent="0.25">
      <c r="A194" s="45"/>
      <c r="B194" s="1"/>
      <c r="C194" s="1"/>
      <c r="D194" s="1"/>
      <c r="E194" s="1"/>
      <c r="F194" s="1"/>
      <c r="G194" s="1"/>
    </row>
    <row r="195" spans="1:7" ht="12.75" customHeight="1" x14ac:dyDescent="0.25">
      <c r="A195" s="45"/>
      <c r="B195" s="1"/>
      <c r="C195" s="1"/>
      <c r="D195" s="1"/>
      <c r="E195" s="1"/>
      <c r="F195" s="1"/>
      <c r="G195" s="1"/>
    </row>
    <row r="196" spans="1:7" ht="12.75" customHeight="1" x14ac:dyDescent="0.25">
      <c r="A196" s="45"/>
      <c r="B196" s="1"/>
      <c r="C196" s="1"/>
      <c r="D196" s="1"/>
      <c r="E196" s="1"/>
      <c r="F196" s="1"/>
      <c r="G196" s="1"/>
    </row>
    <row r="197" spans="1:7" ht="12.75" customHeight="1" x14ac:dyDescent="0.25">
      <c r="A197" s="45"/>
      <c r="B197" s="1"/>
      <c r="C197" s="1"/>
      <c r="D197" s="1"/>
      <c r="E197" s="1"/>
      <c r="F197" s="1"/>
      <c r="G197" s="1"/>
    </row>
    <row r="198" spans="1:7" ht="12.75" customHeight="1" x14ac:dyDescent="0.25">
      <c r="A198" s="45"/>
      <c r="B198" s="1"/>
      <c r="C198" s="1"/>
      <c r="D198" s="1"/>
      <c r="E198" s="1"/>
      <c r="F198" s="1"/>
      <c r="G198" s="1"/>
    </row>
    <row r="199" spans="1:7" ht="12.75" customHeight="1" x14ac:dyDescent="0.25">
      <c r="A199" s="45"/>
      <c r="B199" s="1"/>
      <c r="C199" s="1"/>
      <c r="D199" s="1"/>
      <c r="E199" s="1"/>
      <c r="F199" s="1"/>
      <c r="G199" s="1"/>
    </row>
    <row r="200" spans="1:7" ht="12.75" customHeight="1" x14ac:dyDescent="0.25">
      <c r="A200" s="45"/>
      <c r="B200" s="1"/>
      <c r="C200" s="1"/>
      <c r="D200" s="1"/>
      <c r="E200" s="1"/>
      <c r="F200" s="1"/>
      <c r="G200" s="1"/>
    </row>
    <row r="201" spans="1:7" ht="12.75" customHeight="1" x14ac:dyDescent="0.25">
      <c r="A201" s="45"/>
      <c r="B201" s="1"/>
      <c r="C201" s="1"/>
      <c r="D201" s="1"/>
      <c r="E201" s="1"/>
      <c r="F201" s="1"/>
      <c r="G201" s="1"/>
    </row>
    <row r="202" spans="1:7" ht="12.75" customHeight="1" x14ac:dyDescent="0.25">
      <c r="A202" s="45"/>
      <c r="B202" s="1"/>
      <c r="C202" s="1"/>
      <c r="D202" s="1"/>
      <c r="E202" s="1"/>
      <c r="F202" s="1"/>
      <c r="G202" s="1"/>
    </row>
    <row r="203" spans="1:7" ht="12.75" customHeight="1" x14ac:dyDescent="0.25">
      <c r="A203" s="45"/>
      <c r="B203" s="1"/>
      <c r="C203" s="1"/>
      <c r="D203" s="1"/>
      <c r="E203" s="1"/>
      <c r="F203" s="1"/>
      <c r="G203" s="1"/>
    </row>
    <row r="204" spans="1:7" ht="12.75" customHeight="1" x14ac:dyDescent="0.25">
      <c r="A204" s="45"/>
      <c r="B204" s="1"/>
      <c r="C204" s="1"/>
      <c r="D204" s="1"/>
      <c r="E204" s="1"/>
      <c r="F204" s="1"/>
      <c r="G204" s="1"/>
    </row>
    <row r="205" spans="1:7" ht="12.75" customHeight="1" x14ac:dyDescent="0.25">
      <c r="A205" s="45"/>
      <c r="B205" s="1"/>
      <c r="C205" s="1"/>
      <c r="D205" s="1"/>
      <c r="E205" s="1"/>
      <c r="F205" s="1"/>
      <c r="G205" s="1"/>
    </row>
    <row r="206" spans="1:7" ht="12.75" customHeight="1" x14ac:dyDescent="0.25">
      <c r="A206" s="45"/>
      <c r="B206" s="1"/>
      <c r="C206" s="1"/>
      <c r="D206" s="1"/>
      <c r="E206" s="1"/>
      <c r="F206" s="1"/>
      <c r="G206" s="1"/>
    </row>
    <row r="207" spans="1:7" ht="12.75" customHeight="1" x14ac:dyDescent="0.25">
      <c r="A207" s="45"/>
      <c r="B207" s="1"/>
      <c r="C207" s="1"/>
      <c r="D207" s="1"/>
      <c r="E207" s="1"/>
      <c r="F207" s="1"/>
      <c r="G207" s="1"/>
    </row>
    <row r="208" spans="1:7" ht="12.75" customHeight="1" x14ac:dyDescent="0.25">
      <c r="A208" s="45"/>
      <c r="B208" s="1"/>
      <c r="C208" s="1"/>
      <c r="D208" s="1"/>
      <c r="E208" s="1"/>
      <c r="F208" s="1"/>
      <c r="G208" s="1"/>
    </row>
    <row r="209" spans="1:7" ht="12.75" customHeight="1" x14ac:dyDescent="0.25">
      <c r="A209" s="45"/>
      <c r="B209" s="1"/>
      <c r="C209" s="1"/>
      <c r="D209" s="1"/>
      <c r="E209" s="1"/>
      <c r="F209" s="1"/>
      <c r="G209" s="1"/>
    </row>
    <row r="210" spans="1:7" ht="12.75" customHeight="1" x14ac:dyDescent="0.25">
      <c r="A210" s="45"/>
      <c r="B210" s="1"/>
      <c r="C210" s="1"/>
      <c r="D210" s="1"/>
      <c r="E210" s="1"/>
      <c r="F210" s="1"/>
      <c r="G210" s="1"/>
    </row>
    <row r="211" spans="1:7" ht="12.75" customHeight="1" x14ac:dyDescent="0.25">
      <c r="A211" s="45"/>
      <c r="B211" s="1"/>
      <c r="C211" s="1"/>
      <c r="D211" s="1"/>
      <c r="E211" s="1"/>
      <c r="F211" s="1"/>
      <c r="G211" s="1"/>
    </row>
    <row r="212" spans="1:7" ht="12.75" customHeight="1" x14ac:dyDescent="0.25">
      <c r="A212" s="45"/>
      <c r="B212" s="1"/>
      <c r="C212" s="1"/>
      <c r="D212" s="1"/>
      <c r="E212" s="1"/>
      <c r="F212" s="1"/>
      <c r="G212" s="1"/>
    </row>
    <row r="213" spans="1:7" ht="12.75" customHeight="1" x14ac:dyDescent="0.25">
      <c r="A213" s="45"/>
      <c r="B213" s="1"/>
      <c r="C213" s="1"/>
      <c r="D213" s="1"/>
      <c r="E213" s="1"/>
      <c r="F213" s="1"/>
      <c r="G213" s="1"/>
    </row>
    <row r="214" spans="1:7" ht="12.75" customHeight="1" x14ac:dyDescent="0.25">
      <c r="A214" s="45"/>
      <c r="B214" s="1"/>
      <c r="C214" s="1"/>
      <c r="D214" s="1"/>
      <c r="E214" s="1"/>
      <c r="F214" s="1"/>
      <c r="G214" s="1"/>
    </row>
    <row r="215" spans="1:7" ht="12.75" customHeight="1" x14ac:dyDescent="0.25">
      <c r="A215" s="45"/>
      <c r="B215" s="1"/>
      <c r="C215" s="1"/>
      <c r="D215" s="1"/>
      <c r="E215" s="1"/>
      <c r="F215" s="1"/>
      <c r="G215" s="1"/>
    </row>
    <row r="216" spans="1:7" ht="12.75" customHeight="1" x14ac:dyDescent="0.25">
      <c r="A216" s="45"/>
      <c r="B216" s="1"/>
      <c r="C216" s="1"/>
      <c r="D216" s="1"/>
      <c r="E216" s="1"/>
      <c r="F216" s="1"/>
      <c r="G216" s="1"/>
    </row>
    <row r="217" spans="1:7" ht="12.75" customHeight="1" x14ac:dyDescent="0.25">
      <c r="A217" s="45"/>
      <c r="B217" s="1"/>
      <c r="C217" s="1"/>
      <c r="D217" s="1"/>
      <c r="E217" s="1"/>
      <c r="F217" s="1"/>
      <c r="G217" s="1"/>
    </row>
    <row r="218" spans="1:7" ht="12.75" customHeight="1" x14ac:dyDescent="0.25">
      <c r="A218" s="45"/>
      <c r="B218" s="1"/>
      <c r="C218" s="1"/>
      <c r="D218" s="1"/>
      <c r="E218" s="1"/>
      <c r="F218" s="1"/>
      <c r="G218" s="1"/>
    </row>
    <row r="219" spans="1:7" ht="12.75" customHeight="1" x14ac:dyDescent="0.25">
      <c r="A219" s="45"/>
      <c r="B219" s="1"/>
      <c r="C219" s="1"/>
      <c r="D219" s="1"/>
      <c r="E219" s="1"/>
      <c r="F219" s="1"/>
      <c r="G219" s="1"/>
    </row>
    <row r="220" spans="1:7" ht="12.75" customHeight="1" x14ac:dyDescent="0.25">
      <c r="A220" s="45"/>
      <c r="B220" s="1"/>
      <c r="C220" s="1"/>
      <c r="D220" s="1"/>
      <c r="E220" s="1"/>
      <c r="F220" s="1"/>
      <c r="G220" s="1"/>
    </row>
    <row r="221" spans="1:7" ht="12.75" customHeight="1" x14ac:dyDescent="0.25">
      <c r="A221" s="45"/>
      <c r="B221" s="1"/>
      <c r="C221" s="1"/>
      <c r="D221" s="1"/>
      <c r="E221" s="1"/>
      <c r="F221" s="1"/>
      <c r="G221" s="1"/>
    </row>
    <row r="222" spans="1:7" ht="12.75" customHeight="1" x14ac:dyDescent="0.25">
      <c r="A222" s="45"/>
      <c r="B222" s="1"/>
      <c r="C222" s="1"/>
      <c r="D222" s="1"/>
      <c r="E222" s="1"/>
      <c r="F222" s="1"/>
      <c r="G222" s="1"/>
    </row>
    <row r="223" spans="1:7" ht="12.75" customHeight="1" x14ac:dyDescent="0.25">
      <c r="A223" s="45"/>
      <c r="B223" s="1"/>
      <c r="C223" s="1"/>
      <c r="D223" s="1"/>
      <c r="E223" s="1"/>
      <c r="F223" s="1"/>
      <c r="G223" s="1"/>
    </row>
    <row r="224" spans="1:7" ht="12.75" customHeight="1" x14ac:dyDescent="0.25">
      <c r="A224" s="45"/>
      <c r="B224" s="1"/>
      <c r="C224" s="1"/>
      <c r="D224" s="1"/>
      <c r="E224" s="1"/>
      <c r="F224" s="1"/>
      <c r="G224" s="1"/>
    </row>
    <row r="225" spans="1:7" ht="12.75" customHeight="1" x14ac:dyDescent="0.25">
      <c r="A225" s="45"/>
      <c r="B225" s="1"/>
      <c r="C225" s="1"/>
      <c r="D225" s="1"/>
      <c r="E225" s="1"/>
      <c r="F225" s="1"/>
      <c r="G225" s="1"/>
    </row>
    <row r="226" spans="1:7" ht="12.75" customHeight="1" x14ac:dyDescent="0.25">
      <c r="A226" s="45"/>
      <c r="B226" s="1"/>
      <c r="C226" s="1"/>
      <c r="D226" s="1"/>
      <c r="E226" s="1"/>
      <c r="F226" s="1"/>
      <c r="G226" s="1"/>
    </row>
    <row r="227" spans="1:7" ht="12.75" customHeight="1" x14ac:dyDescent="0.25">
      <c r="A227" s="45"/>
      <c r="B227" s="1"/>
      <c r="C227" s="1"/>
      <c r="D227" s="1"/>
      <c r="E227" s="1"/>
      <c r="F227" s="1"/>
      <c r="G227" s="1"/>
    </row>
    <row r="228" spans="1:7" ht="12.75" customHeight="1" x14ac:dyDescent="0.25">
      <c r="A228" s="45"/>
      <c r="B228" s="1"/>
      <c r="C228" s="1"/>
      <c r="D228" s="1"/>
      <c r="E228" s="1"/>
      <c r="F228" s="1"/>
      <c r="G228" s="1"/>
    </row>
    <row r="229" spans="1:7" ht="12.75" customHeight="1" x14ac:dyDescent="0.25">
      <c r="A229" s="45"/>
      <c r="B229" s="1"/>
      <c r="C229" s="1"/>
      <c r="D229" s="1"/>
      <c r="E229" s="1"/>
      <c r="F229" s="1"/>
      <c r="G229" s="1"/>
    </row>
    <row r="230" spans="1:7" ht="12.75" customHeight="1" x14ac:dyDescent="0.25">
      <c r="A230" s="45"/>
      <c r="B230" s="1"/>
      <c r="C230" s="1"/>
      <c r="D230" s="1"/>
      <c r="E230" s="1"/>
      <c r="F230" s="1"/>
      <c r="G230" s="1"/>
    </row>
    <row r="231" spans="1:7" ht="12.75" customHeight="1" x14ac:dyDescent="0.25">
      <c r="A231" s="45"/>
      <c r="B231" s="1"/>
      <c r="C231" s="1"/>
      <c r="D231" s="1"/>
      <c r="E231" s="1"/>
      <c r="F231" s="1"/>
      <c r="G231" s="1"/>
    </row>
    <row r="232" spans="1:7" ht="12.75" customHeight="1" x14ac:dyDescent="0.25">
      <c r="A232" s="45"/>
      <c r="B232" s="1"/>
      <c r="C232" s="1"/>
      <c r="D232" s="1"/>
      <c r="E232" s="1"/>
      <c r="F232" s="1"/>
      <c r="G232" s="1"/>
    </row>
    <row r="233" spans="1:7" ht="12.75" customHeight="1" x14ac:dyDescent="0.25">
      <c r="A233" s="45"/>
      <c r="B233" s="1"/>
      <c r="C233" s="1"/>
      <c r="D233" s="1"/>
      <c r="E233" s="1"/>
      <c r="F233" s="1"/>
      <c r="G233" s="1"/>
    </row>
    <row r="234" spans="1:7" ht="12.75" customHeight="1" x14ac:dyDescent="0.25">
      <c r="A234" s="45"/>
      <c r="B234" s="1"/>
      <c r="C234" s="1"/>
      <c r="D234" s="1"/>
      <c r="E234" s="1"/>
      <c r="F234" s="1"/>
      <c r="G234" s="1"/>
    </row>
    <row r="235" spans="1:7" ht="12.75" customHeight="1" x14ac:dyDescent="0.25">
      <c r="A235" s="45"/>
      <c r="B235" s="1"/>
      <c r="C235" s="1"/>
      <c r="D235" s="1"/>
      <c r="E235" s="1"/>
      <c r="F235" s="1"/>
      <c r="G235" s="1"/>
    </row>
    <row r="236" spans="1:7" ht="12.75" customHeight="1" x14ac:dyDescent="0.25">
      <c r="A236" s="45"/>
      <c r="B236" s="1"/>
      <c r="C236" s="1"/>
      <c r="D236" s="1"/>
      <c r="E236" s="1"/>
      <c r="F236" s="1"/>
      <c r="G236" s="1"/>
    </row>
    <row r="237" spans="1:7" ht="12.75" customHeight="1" x14ac:dyDescent="0.25">
      <c r="A237" s="45"/>
      <c r="B237" s="1"/>
      <c r="C237" s="1"/>
      <c r="D237" s="1"/>
      <c r="E237" s="1"/>
      <c r="F237" s="1"/>
      <c r="G237" s="1"/>
    </row>
    <row r="238" spans="1:7" ht="12.75" customHeight="1" x14ac:dyDescent="0.25">
      <c r="A238" s="45"/>
      <c r="B238" s="1"/>
      <c r="C238" s="1"/>
      <c r="D238" s="1"/>
      <c r="E238" s="1"/>
      <c r="F238" s="1"/>
      <c r="G238" s="1"/>
    </row>
    <row r="239" spans="1:7" ht="12.75" customHeight="1" x14ac:dyDescent="0.25">
      <c r="A239" s="45"/>
      <c r="B239" s="1"/>
      <c r="C239" s="1"/>
      <c r="D239" s="1"/>
      <c r="E239" s="1"/>
      <c r="F239" s="1"/>
      <c r="G239" s="1"/>
    </row>
    <row r="240" spans="1:7" ht="12.75" customHeight="1" x14ac:dyDescent="0.25">
      <c r="A240" s="45"/>
      <c r="B240" s="1"/>
      <c r="C240" s="1"/>
      <c r="D240" s="1"/>
      <c r="E240" s="1"/>
      <c r="F240" s="1"/>
      <c r="G240" s="1"/>
    </row>
    <row r="241" spans="1:7" ht="12.75" customHeight="1" x14ac:dyDescent="0.25">
      <c r="A241" s="45"/>
      <c r="B241" s="1"/>
      <c r="C241" s="1"/>
      <c r="D241" s="1"/>
      <c r="E241" s="1"/>
      <c r="F241" s="1"/>
      <c r="G241" s="1"/>
    </row>
    <row r="242" spans="1:7" ht="12.75" customHeight="1" x14ac:dyDescent="0.25">
      <c r="A242" s="45"/>
      <c r="B242" s="1"/>
      <c r="C242" s="1"/>
      <c r="D242" s="1"/>
      <c r="E242" s="1"/>
      <c r="F242" s="1"/>
      <c r="G242" s="1"/>
    </row>
    <row r="243" spans="1:7" ht="12.75" customHeight="1" x14ac:dyDescent="0.25">
      <c r="A243" s="45"/>
      <c r="B243" s="1"/>
      <c r="C243" s="1"/>
      <c r="D243" s="1"/>
      <c r="E243" s="1"/>
      <c r="F243" s="1"/>
      <c r="G243" s="1"/>
    </row>
    <row r="244" spans="1:7" ht="12.75" customHeight="1" x14ac:dyDescent="0.25">
      <c r="A244" s="45"/>
      <c r="B244" s="1"/>
      <c r="C244" s="1"/>
      <c r="D244" s="1"/>
      <c r="E244" s="1"/>
      <c r="F244" s="1"/>
      <c r="G244" s="1"/>
    </row>
    <row r="245" spans="1:7" ht="12.75" customHeight="1" x14ac:dyDescent="0.25">
      <c r="A245" s="45"/>
      <c r="B245" s="1"/>
      <c r="C245" s="1"/>
      <c r="D245" s="1"/>
      <c r="E245" s="1"/>
      <c r="F245" s="1"/>
      <c r="G245" s="1"/>
    </row>
    <row r="246" spans="1:7" ht="12.75" customHeight="1" x14ac:dyDescent="0.25">
      <c r="A246" s="45"/>
      <c r="B246" s="1"/>
      <c r="C246" s="1"/>
      <c r="D246" s="1"/>
      <c r="E246" s="1"/>
      <c r="F246" s="1"/>
      <c r="G246" s="1"/>
    </row>
    <row r="247" spans="1:7" ht="12.75" customHeight="1" x14ac:dyDescent="0.25">
      <c r="A247" s="45"/>
      <c r="B247" s="1"/>
      <c r="C247" s="1"/>
      <c r="D247" s="1"/>
      <c r="E247" s="1"/>
      <c r="F247" s="1"/>
      <c r="G247" s="1"/>
    </row>
    <row r="248" spans="1:7" ht="12.75" customHeight="1" x14ac:dyDescent="0.25">
      <c r="A248" s="45"/>
      <c r="B248" s="1"/>
      <c r="C248" s="1"/>
      <c r="D248" s="1"/>
      <c r="E248" s="1"/>
      <c r="F248" s="1"/>
      <c r="G248" s="1"/>
    </row>
    <row r="249" spans="1:7" ht="12.75" customHeight="1" x14ac:dyDescent="0.25">
      <c r="A249" s="45"/>
      <c r="B249" s="1"/>
      <c r="C249" s="1"/>
      <c r="D249" s="1"/>
      <c r="E249" s="1"/>
      <c r="F249" s="1"/>
      <c r="G249" s="1"/>
    </row>
    <row r="250" spans="1:7" ht="12.75" customHeight="1" x14ac:dyDescent="0.25">
      <c r="A250" s="45"/>
      <c r="B250" s="1"/>
      <c r="C250" s="1"/>
      <c r="D250" s="1"/>
      <c r="E250" s="1"/>
      <c r="F250" s="1"/>
      <c r="G250" s="1"/>
    </row>
    <row r="251" spans="1:7" ht="12.75" customHeight="1" x14ac:dyDescent="0.25">
      <c r="A251" s="45"/>
      <c r="B251" s="1"/>
      <c r="C251" s="1"/>
      <c r="D251" s="1"/>
      <c r="E251" s="1"/>
      <c r="F251" s="1"/>
      <c r="G251" s="1"/>
    </row>
    <row r="252" spans="1:7" ht="12.75" customHeight="1" x14ac:dyDescent="0.25">
      <c r="A252" s="45"/>
      <c r="B252" s="1"/>
      <c r="C252" s="1"/>
      <c r="D252" s="1"/>
      <c r="E252" s="1"/>
      <c r="F252" s="1"/>
      <c r="G252" s="1"/>
    </row>
    <row r="253" spans="1:7" ht="12.75" customHeight="1" x14ac:dyDescent="0.25">
      <c r="A253" s="45"/>
      <c r="B253" s="1"/>
      <c r="C253" s="1"/>
      <c r="D253" s="1"/>
      <c r="E253" s="1"/>
      <c r="F253" s="1"/>
      <c r="G253" s="1"/>
    </row>
    <row r="254" spans="1:7" ht="12.75" customHeight="1" x14ac:dyDescent="0.25">
      <c r="A254" s="45"/>
      <c r="B254" s="1"/>
      <c r="C254" s="1"/>
      <c r="D254" s="1"/>
      <c r="E254" s="1"/>
      <c r="F254" s="1"/>
      <c r="G254" s="1"/>
    </row>
    <row r="255" spans="1:7" ht="12.75" customHeight="1" x14ac:dyDescent="0.25">
      <c r="A255" s="45"/>
      <c r="B255" s="1"/>
      <c r="C255" s="1"/>
      <c r="D255" s="1"/>
      <c r="E255" s="1"/>
      <c r="F255" s="1"/>
      <c r="G255" s="1"/>
    </row>
    <row r="256" spans="1:7" ht="12.75" customHeight="1" x14ac:dyDescent="0.25">
      <c r="A256" s="45"/>
      <c r="B256" s="1"/>
      <c r="C256" s="1"/>
      <c r="D256" s="1"/>
      <c r="E256" s="1"/>
      <c r="F256" s="1"/>
      <c r="G256" s="1"/>
    </row>
    <row r="257" spans="1:7" ht="12.75" customHeight="1" x14ac:dyDescent="0.25">
      <c r="A257" s="45"/>
      <c r="B257" s="1"/>
      <c r="C257" s="1"/>
      <c r="D257" s="1"/>
      <c r="E257" s="1"/>
      <c r="F257" s="1"/>
      <c r="G257" s="1"/>
    </row>
    <row r="258" spans="1:7" ht="12.75" customHeight="1" x14ac:dyDescent="0.25">
      <c r="A258" s="45"/>
      <c r="B258" s="1"/>
      <c r="C258" s="1"/>
      <c r="D258" s="1"/>
      <c r="E258" s="1"/>
      <c r="F258" s="1"/>
      <c r="G258" s="1"/>
    </row>
    <row r="259" spans="1:7" ht="12.75" customHeight="1" x14ac:dyDescent="0.25">
      <c r="A259" s="45"/>
      <c r="B259" s="1"/>
      <c r="C259" s="1"/>
      <c r="D259" s="1"/>
      <c r="E259" s="1"/>
      <c r="F259" s="1"/>
      <c r="G259" s="1"/>
    </row>
    <row r="260" spans="1:7" ht="12.75" customHeight="1" x14ac:dyDescent="0.25">
      <c r="A260" s="45"/>
      <c r="B260" s="1"/>
      <c r="C260" s="1"/>
      <c r="D260" s="1"/>
      <c r="E260" s="1"/>
      <c r="F260" s="1"/>
      <c r="G260" s="1"/>
    </row>
    <row r="261" spans="1:7" ht="12.75" customHeight="1" x14ac:dyDescent="0.25">
      <c r="A261" s="45"/>
      <c r="B261" s="1"/>
      <c r="C261" s="1"/>
      <c r="D261" s="1"/>
      <c r="E261" s="1"/>
      <c r="F261" s="1"/>
      <c r="G261" s="1"/>
    </row>
    <row r="262" spans="1:7" ht="12.75" customHeight="1" x14ac:dyDescent="0.25">
      <c r="A262" s="45"/>
      <c r="B262" s="1"/>
      <c r="C262" s="1"/>
      <c r="D262" s="1"/>
      <c r="E262" s="1"/>
      <c r="F262" s="1"/>
      <c r="G262" s="1"/>
    </row>
    <row r="263" spans="1:7" ht="12.75" customHeight="1" x14ac:dyDescent="0.25">
      <c r="A263" s="45"/>
      <c r="B263" s="1"/>
      <c r="C263" s="1"/>
      <c r="D263" s="1"/>
      <c r="E263" s="1"/>
      <c r="F263" s="1"/>
      <c r="G263" s="1"/>
    </row>
    <row r="264" spans="1:7" ht="12.75" customHeight="1" x14ac:dyDescent="0.25">
      <c r="A264" s="45"/>
      <c r="B264" s="1"/>
      <c r="C264" s="1"/>
      <c r="D264" s="1"/>
      <c r="E264" s="1"/>
      <c r="F264" s="1"/>
      <c r="G264" s="1"/>
    </row>
    <row r="265" spans="1:7" ht="12.75" customHeight="1" x14ac:dyDescent="0.25">
      <c r="A265" s="45"/>
      <c r="B265" s="1"/>
      <c r="C265" s="1"/>
      <c r="D265" s="1"/>
      <c r="E265" s="1"/>
      <c r="F265" s="1"/>
      <c r="G265" s="1"/>
    </row>
    <row r="266" spans="1:7" ht="12.75" customHeight="1" x14ac:dyDescent="0.25">
      <c r="A266" s="45"/>
      <c r="B266" s="1"/>
      <c r="C266" s="1"/>
      <c r="D266" s="1"/>
      <c r="E266" s="1"/>
      <c r="F266" s="1"/>
      <c r="G266" s="1"/>
    </row>
    <row r="267" spans="1:7" ht="12.75" customHeight="1" x14ac:dyDescent="0.25">
      <c r="A267" s="45"/>
      <c r="B267" s="1"/>
      <c r="C267" s="1"/>
      <c r="D267" s="1"/>
      <c r="E267" s="1"/>
      <c r="F267" s="1"/>
      <c r="G267" s="1"/>
    </row>
    <row r="268" spans="1:7" ht="12.75" customHeight="1" x14ac:dyDescent="0.25">
      <c r="A268" s="45"/>
      <c r="B268" s="1"/>
      <c r="C268" s="1"/>
      <c r="D268" s="1"/>
      <c r="E268" s="1"/>
      <c r="F268" s="1"/>
      <c r="G268" s="1"/>
    </row>
    <row r="269" spans="1:7" ht="12.75" customHeight="1" x14ac:dyDescent="0.25">
      <c r="A269" s="45"/>
      <c r="B269" s="1"/>
      <c r="C269" s="1"/>
      <c r="D269" s="1"/>
      <c r="E269" s="1"/>
      <c r="F269" s="1"/>
      <c r="G269" s="1"/>
    </row>
    <row r="270" spans="1:7" ht="12.75" customHeight="1" x14ac:dyDescent="0.25">
      <c r="A270" s="45"/>
      <c r="B270" s="1"/>
      <c r="C270" s="1"/>
      <c r="D270" s="1"/>
      <c r="E270" s="1"/>
      <c r="F270" s="1"/>
      <c r="G270" s="1"/>
    </row>
    <row r="271" spans="1:7" ht="12.75" customHeight="1" x14ac:dyDescent="0.25">
      <c r="A271" s="45"/>
      <c r="B271" s="1"/>
      <c r="C271" s="1"/>
      <c r="D271" s="1"/>
      <c r="E271" s="1"/>
      <c r="F271" s="1"/>
      <c r="G271" s="1"/>
    </row>
    <row r="272" spans="1:7" ht="12.75" customHeight="1" x14ac:dyDescent="0.25">
      <c r="A272" s="45"/>
      <c r="B272" s="1"/>
      <c r="C272" s="1"/>
      <c r="D272" s="1"/>
      <c r="E272" s="1"/>
      <c r="F272" s="1"/>
      <c r="G272" s="1"/>
    </row>
    <row r="273" spans="1:7" ht="12.75" customHeight="1" x14ac:dyDescent="0.25">
      <c r="A273" s="45"/>
      <c r="B273" s="1"/>
      <c r="C273" s="1"/>
      <c r="D273" s="1"/>
      <c r="E273" s="1"/>
      <c r="F273" s="1"/>
      <c r="G273" s="1"/>
    </row>
    <row r="274" spans="1:7" ht="12.75" customHeight="1" x14ac:dyDescent="0.25">
      <c r="A274" s="45"/>
      <c r="B274" s="1"/>
      <c r="C274" s="1"/>
      <c r="D274" s="1"/>
      <c r="E274" s="1"/>
      <c r="F274" s="1"/>
      <c r="G274" s="1"/>
    </row>
    <row r="275" spans="1:7" ht="12.75" customHeight="1" x14ac:dyDescent="0.25">
      <c r="A275" s="45"/>
      <c r="B275" s="1"/>
      <c r="C275" s="1"/>
      <c r="D275" s="1"/>
      <c r="E275" s="1"/>
      <c r="F275" s="1"/>
      <c r="G275" s="1"/>
    </row>
    <row r="276" spans="1:7" ht="12.75" customHeight="1" x14ac:dyDescent="0.25">
      <c r="A276" s="45"/>
      <c r="B276" s="1"/>
      <c r="C276" s="1"/>
      <c r="D276" s="1"/>
      <c r="E276" s="1"/>
      <c r="F276" s="1"/>
      <c r="G276" s="1"/>
    </row>
    <row r="277" spans="1:7" ht="12.75" customHeight="1" x14ac:dyDescent="0.25">
      <c r="A277" s="45"/>
      <c r="B277" s="1"/>
      <c r="C277" s="1"/>
      <c r="D277" s="1"/>
      <c r="E277" s="1"/>
      <c r="F277" s="1"/>
      <c r="G277" s="1"/>
    </row>
    <row r="278" spans="1:7" ht="12.75" customHeight="1" x14ac:dyDescent="0.25">
      <c r="A278" s="45"/>
      <c r="B278" s="1"/>
      <c r="C278" s="1"/>
      <c r="D278" s="1"/>
      <c r="E278" s="1"/>
      <c r="F278" s="1"/>
      <c r="G278" s="1"/>
    </row>
    <row r="279" spans="1:7" ht="12.75" customHeight="1" x14ac:dyDescent="0.25">
      <c r="A279" s="45"/>
      <c r="B279" s="1"/>
      <c r="C279" s="1"/>
      <c r="D279" s="1"/>
      <c r="E279" s="1"/>
      <c r="F279" s="1"/>
      <c r="G279" s="1"/>
    </row>
    <row r="280" spans="1:7" ht="12.75" customHeight="1" x14ac:dyDescent="0.25">
      <c r="A280" s="45"/>
      <c r="B280" s="1"/>
      <c r="C280" s="1"/>
      <c r="D280" s="1"/>
      <c r="E280" s="1"/>
      <c r="F280" s="1"/>
      <c r="G280" s="1"/>
    </row>
    <row r="281" spans="1:7" ht="12.75" customHeight="1" x14ac:dyDescent="0.25">
      <c r="A281" s="45"/>
      <c r="B281" s="1"/>
      <c r="C281" s="1"/>
      <c r="D281" s="1"/>
      <c r="E281" s="1"/>
      <c r="F281" s="1"/>
      <c r="G281" s="1"/>
    </row>
    <row r="282" spans="1:7" ht="12.75" customHeight="1" x14ac:dyDescent="0.25">
      <c r="A282" s="45"/>
      <c r="B282" s="1"/>
      <c r="C282" s="1"/>
      <c r="D282" s="1"/>
      <c r="E282" s="1"/>
      <c r="F282" s="1"/>
      <c r="G282" s="1"/>
    </row>
    <row r="283" spans="1:7" ht="12.75" customHeight="1" x14ac:dyDescent="0.25">
      <c r="A283" s="45"/>
      <c r="B283" s="1"/>
      <c r="C283" s="1"/>
      <c r="D283" s="1"/>
      <c r="E283" s="1"/>
      <c r="F283" s="1"/>
      <c r="G283" s="1"/>
    </row>
    <row r="284" spans="1:7" ht="12.75" customHeight="1" x14ac:dyDescent="0.25">
      <c r="A284" s="45"/>
      <c r="B284" s="1"/>
      <c r="C284" s="1"/>
      <c r="D284" s="1"/>
      <c r="E284" s="1"/>
      <c r="F284" s="1"/>
      <c r="G284" s="1"/>
    </row>
    <row r="285" spans="1:7" ht="12.75" customHeight="1" x14ac:dyDescent="0.25">
      <c r="A285" s="45"/>
      <c r="B285" s="1"/>
      <c r="C285" s="1"/>
      <c r="D285" s="1"/>
      <c r="E285" s="1"/>
      <c r="F285" s="1"/>
      <c r="G285" s="1"/>
    </row>
    <row r="286" spans="1:7" ht="12.75" customHeight="1" x14ac:dyDescent="0.25">
      <c r="A286" s="45"/>
      <c r="B286" s="1"/>
      <c r="C286" s="1"/>
      <c r="D286" s="1"/>
      <c r="E286" s="1"/>
      <c r="F286" s="1"/>
      <c r="G286" s="1"/>
    </row>
    <row r="287" spans="1:7" ht="12.75" customHeight="1" x14ac:dyDescent="0.25">
      <c r="A287" s="45"/>
      <c r="B287" s="1"/>
      <c r="C287" s="1"/>
      <c r="D287" s="1"/>
      <c r="E287" s="1"/>
      <c r="F287" s="1"/>
      <c r="G287" s="1"/>
    </row>
    <row r="288" spans="1:7" ht="12.75" customHeight="1" x14ac:dyDescent="0.25">
      <c r="A288" s="45"/>
      <c r="B288" s="1"/>
      <c r="C288" s="1"/>
      <c r="D288" s="1"/>
      <c r="E288" s="1"/>
      <c r="F288" s="1"/>
      <c r="G288" s="1"/>
    </row>
    <row r="289" spans="1:7" ht="12.75" customHeight="1" x14ac:dyDescent="0.25">
      <c r="A289" s="45"/>
      <c r="B289" s="1"/>
      <c r="C289" s="1"/>
      <c r="D289" s="1"/>
      <c r="E289" s="1"/>
      <c r="F289" s="1"/>
      <c r="G289" s="1"/>
    </row>
    <row r="290" spans="1:7" ht="12.75" customHeight="1" x14ac:dyDescent="0.25">
      <c r="A290" s="45"/>
      <c r="B290" s="1"/>
      <c r="C290" s="1"/>
      <c r="D290" s="1"/>
      <c r="E290" s="1"/>
      <c r="F290" s="1"/>
      <c r="G290" s="1"/>
    </row>
    <row r="291" spans="1:7" ht="12.75" customHeight="1" x14ac:dyDescent="0.25">
      <c r="A291" s="45"/>
      <c r="B291" s="1"/>
      <c r="C291" s="1"/>
      <c r="D291" s="1"/>
      <c r="E291" s="1"/>
      <c r="F291" s="1"/>
      <c r="G291" s="1"/>
    </row>
    <row r="292" spans="1:7" ht="12.75" customHeight="1" x14ac:dyDescent="0.25">
      <c r="A292" s="45"/>
      <c r="B292" s="1"/>
      <c r="C292" s="1"/>
      <c r="D292" s="1"/>
      <c r="E292" s="1"/>
      <c r="F292" s="1"/>
      <c r="G292" s="1"/>
    </row>
    <row r="293" spans="1:7" ht="12.75" customHeight="1" x14ac:dyDescent="0.25">
      <c r="A293" s="45"/>
      <c r="B293" s="1"/>
      <c r="C293" s="1"/>
      <c r="D293" s="1"/>
      <c r="E293" s="1"/>
      <c r="F293" s="1"/>
      <c r="G293" s="1"/>
    </row>
    <row r="294" spans="1:7" ht="12.75" customHeight="1" x14ac:dyDescent="0.25">
      <c r="A294" s="45"/>
      <c r="B294" s="1"/>
      <c r="C294" s="1"/>
      <c r="D294" s="1"/>
      <c r="E294" s="1"/>
      <c r="F294" s="1"/>
      <c r="G294" s="1"/>
    </row>
    <row r="295" spans="1:7" ht="12.75" customHeight="1" x14ac:dyDescent="0.25">
      <c r="A295" s="45"/>
      <c r="B295" s="1"/>
      <c r="C295" s="1"/>
      <c r="D295" s="1"/>
      <c r="E295" s="1"/>
      <c r="F295" s="1"/>
      <c r="G295" s="1"/>
    </row>
    <row r="296" spans="1:7" ht="12.75" customHeight="1" x14ac:dyDescent="0.25">
      <c r="A296" s="45"/>
      <c r="B296" s="1"/>
      <c r="C296" s="1"/>
      <c r="D296" s="1"/>
      <c r="E296" s="1"/>
      <c r="F296" s="1"/>
      <c r="G296" s="1"/>
    </row>
    <row r="297" spans="1:7" ht="12.75" customHeight="1" x14ac:dyDescent="0.25">
      <c r="A297" s="45"/>
      <c r="B297" s="1"/>
      <c r="C297" s="1"/>
      <c r="D297" s="1"/>
      <c r="E297" s="1"/>
      <c r="F297" s="1"/>
      <c r="G297" s="1"/>
    </row>
    <row r="298" spans="1:7" ht="12.75" customHeight="1" x14ac:dyDescent="0.25">
      <c r="A298" s="45"/>
      <c r="B298" s="1"/>
      <c r="C298" s="1"/>
      <c r="D298" s="1"/>
      <c r="E298" s="1"/>
      <c r="F298" s="1"/>
      <c r="G298" s="1"/>
    </row>
    <row r="299" spans="1:7" ht="12.75" customHeight="1" x14ac:dyDescent="0.25">
      <c r="A299" s="45"/>
      <c r="B299" s="1"/>
      <c r="C299" s="1"/>
      <c r="D299" s="1"/>
      <c r="E299" s="1"/>
      <c r="F299" s="1"/>
      <c r="G299" s="1"/>
    </row>
    <row r="300" spans="1:7" ht="12.75" customHeight="1" x14ac:dyDescent="0.25">
      <c r="A300" s="45"/>
      <c r="B300" s="1"/>
      <c r="C300" s="1"/>
      <c r="D300" s="1"/>
      <c r="E300" s="1"/>
      <c r="F300" s="1"/>
      <c r="G300" s="1"/>
    </row>
    <row r="301" spans="1:7" ht="12.75" customHeight="1" x14ac:dyDescent="0.25">
      <c r="A301" s="45"/>
      <c r="B301" s="1"/>
      <c r="C301" s="1"/>
      <c r="D301" s="1"/>
      <c r="E301" s="1"/>
      <c r="F301" s="1"/>
      <c r="G301" s="1"/>
    </row>
    <row r="302" spans="1:7" ht="12.75" customHeight="1" x14ac:dyDescent="0.25">
      <c r="A302" s="45"/>
      <c r="B302" s="1"/>
      <c r="C302" s="1"/>
      <c r="D302" s="1"/>
      <c r="E302" s="1"/>
      <c r="F302" s="1"/>
      <c r="G302" s="1"/>
    </row>
    <row r="303" spans="1:7" ht="12.75" customHeight="1" x14ac:dyDescent="0.25">
      <c r="A303" s="45"/>
      <c r="B303" s="1"/>
      <c r="C303" s="1"/>
      <c r="D303" s="1"/>
      <c r="E303" s="1"/>
      <c r="F303" s="1"/>
      <c r="G303" s="1"/>
    </row>
    <row r="304" spans="1:7" ht="12.75" customHeight="1" x14ac:dyDescent="0.25">
      <c r="A304" s="45"/>
      <c r="B304" s="1"/>
      <c r="C304" s="1"/>
      <c r="D304" s="1"/>
      <c r="E304" s="1"/>
      <c r="F304" s="1"/>
      <c r="G304" s="1"/>
    </row>
    <row r="305" spans="1:7" ht="12.75" customHeight="1" x14ac:dyDescent="0.25">
      <c r="A305" s="45"/>
      <c r="B305" s="1"/>
      <c r="C305" s="1"/>
      <c r="D305" s="1"/>
      <c r="E305" s="1"/>
      <c r="F305" s="1"/>
      <c r="G305" s="1"/>
    </row>
    <row r="306" spans="1:7" ht="12.75" customHeight="1" x14ac:dyDescent="0.25">
      <c r="A306" s="45"/>
      <c r="B306" s="1"/>
      <c r="C306" s="1"/>
      <c r="D306" s="1"/>
      <c r="E306" s="1"/>
      <c r="F306" s="1"/>
      <c r="G306" s="1"/>
    </row>
    <row r="307" spans="1:7" ht="12.75" customHeight="1" x14ac:dyDescent="0.25">
      <c r="A307" s="45"/>
      <c r="B307" s="1"/>
      <c r="C307" s="1"/>
      <c r="D307" s="1"/>
      <c r="E307" s="1"/>
      <c r="F307" s="1"/>
      <c r="G307" s="1"/>
    </row>
    <row r="308" spans="1:7" ht="12.75" customHeight="1" x14ac:dyDescent="0.25">
      <c r="A308" s="45"/>
      <c r="B308" s="1"/>
      <c r="C308" s="1"/>
      <c r="D308" s="1"/>
      <c r="E308" s="1"/>
      <c r="F308" s="1"/>
      <c r="G308" s="1"/>
    </row>
    <row r="309" spans="1:7" ht="12.75" customHeight="1" x14ac:dyDescent="0.25">
      <c r="A309" s="45"/>
      <c r="B309" s="1"/>
      <c r="C309" s="1"/>
      <c r="D309" s="1"/>
      <c r="E309" s="1"/>
      <c r="F309" s="1"/>
      <c r="G309" s="1"/>
    </row>
    <row r="310" spans="1:7" ht="12.75" customHeight="1" x14ac:dyDescent="0.25">
      <c r="A310" s="45"/>
      <c r="B310" s="1"/>
      <c r="C310" s="1"/>
      <c r="D310" s="1"/>
      <c r="E310" s="1"/>
      <c r="F310" s="1"/>
      <c r="G310" s="1"/>
    </row>
    <row r="311" spans="1:7" ht="12.75" customHeight="1" x14ac:dyDescent="0.25">
      <c r="A311" s="45"/>
      <c r="B311" s="1"/>
      <c r="C311" s="1"/>
      <c r="D311" s="1"/>
      <c r="E311" s="1"/>
      <c r="F311" s="1"/>
      <c r="G311" s="1"/>
    </row>
    <row r="312" spans="1:7" ht="12.75" customHeight="1" x14ac:dyDescent="0.25">
      <c r="A312" s="45"/>
      <c r="B312" s="1"/>
      <c r="C312" s="1"/>
      <c r="D312" s="1"/>
      <c r="E312" s="1"/>
      <c r="F312" s="1"/>
      <c r="G312" s="1"/>
    </row>
    <row r="313" spans="1:7" ht="12.75" customHeight="1" x14ac:dyDescent="0.25">
      <c r="A313" s="45"/>
      <c r="B313" s="1"/>
      <c r="C313" s="1"/>
      <c r="D313" s="1"/>
      <c r="E313" s="1"/>
      <c r="F313" s="1"/>
      <c r="G313" s="1"/>
    </row>
    <row r="314" spans="1:7" ht="12.75" customHeight="1" x14ac:dyDescent="0.25">
      <c r="A314" s="45"/>
      <c r="B314" s="1"/>
      <c r="C314" s="1"/>
      <c r="D314" s="1"/>
      <c r="E314" s="1"/>
      <c r="F314" s="1"/>
      <c r="G314" s="1"/>
    </row>
    <row r="315" spans="1:7" ht="12.75" customHeight="1" x14ac:dyDescent="0.25">
      <c r="A315" s="45"/>
      <c r="B315" s="1"/>
      <c r="C315" s="1"/>
      <c r="D315" s="1"/>
      <c r="E315" s="1"/>
      <c r="F315" s="1"/>
      <c r="G315" s="1"/>
    </row>
    <row r="316" spans="1:7" ht="12.75" customHeight="1" x14ac:dyDescent="0.25">
      <c r="A316" s="45"/>
      <c r="B316" s="1"/>
      <c r="C316" s="1"/>
      <c r="D316" s="1"/>
      <c r="E316" s="1"/>
      <c r="F316" s="1"/>
      <c r="G316" s="1"/>
    </row>
    <row r="317" spans="1:7" ht="12.75" customHeight="1" x14ac:dyDescent="0.25">
      <c r="A317" s="45"/>
      <c r="B317" s="1"/>
      <c r="C317" s="1"/>
      <c r="D317" s="1"/>
      <c r="E317" s="1"/>
      <c r="F317" s="1"/>
      <c r="G317" s="1"/>
    </row>
    <row r="318" spans="1:7" ht="12.75" customHeight="1" x14ac:dyDescent="0.25">
      <c r="A318" s="45"/>
      <c r="B318" s="1"/>
      <c r="C318" s="1"/>
      <c r="D318" s="1"/>
      <c r="E318" s="1"/>
      <c r="F318" s="1"/>
      <c r="G318" s="1"/>
    </row>
    <row r="319" spans="1:7" ht="12.75" customHeight="1" x14ac:dyDescent="0.25">
      <c r="A319" s="45"/>
      <c r="B319" s="1"/>
      <c r="C319" s="1"/>
      <c r="D319" s="1"/>
      <c r="E319" s="1"/>
      <c r="F319" s="1"/>
      <c r="G319" s="1"/>
    </row>
    <row r="320" spans="1:7" ht="12.75" customHeight="1" x14ac:dyDescent="0.25">
      <c r="A320" s="45"/>
      <c r="B320" s="1"/>
      <c r="C320" s="1"/>
      <c r="D320" s="1"/>
      <c r="E320" s="1"/>
      <c r="F320" s="1"/>
      <c r="G320" s="1"/>
    </row>
    <row r="321" spans="1:7" ht="12.75" customHeight="1" x14ac:dyDescent="0.25">
      <c r="A321" s="45"/>
      <c r="B321" s="1"/>
      <c r="C321" s="1"/>
      <c r="D321" s="1"/>
      <c r="E321" s="1"/>
      <c r="F321" s="1"/>
      <c r="G321" s="1"/>
    </row>
    <row r="322" spans="1:7" ht="12.75" customHeight="1" x14ac:dyDescent="0.25">
      <c r="A322" s="45"/>
      <c r="B322" s="1"/>
      <c r="C322" s="1"/>
      <c r="D322" s="1"/>
      <c r="E322" s="1"/>
      <c r="F322" s="1"/>
      <c r="G322" s="1"/>
    </row>
    <row r="323" spans="1:7" ht="12.75" customHeight="1" x14ac:dyDescent="0.25">
      <c r="A323" s="45"/>
      <c r="B323" s="1"/>
      <c r="C323" s="1"/>
      <c r="D323" s="1"/>
      <c r="E323" s="1"/>
      <c r="F323" s="1"/>
      <c r="G323" s="1"/>
    </row>
    <row r="324" spans="1:7" ht="12.75" customHeight="1" x14ac:dyDescent="0.25">
      <c r="A324" s="45"/>
      <c r="B324" s="1"/>
      <c r="C324" s="1"/>
      <c r="D324" s="1"/>
      <c r="E324" s="1"/>
      <c r="F324" s="1"/>
      <c r="G324" s="1"/>
    </row>
    <row r="325" spans="1:7" ht="12.75" customHeight="1" x14ac:dyDescent="0.25">
      <c r="A325" s="45"/>
      <c r="B325" s="1"/>
      <c r="C325" s="1"/>
      <c r="D325" s="1"/>
      <c r="E325" s="1"/>
      <c r="F325" s="1"/>
      <c r="G325" s="1"/>
    </row>
    <row r="326" spans="1:7" ht="12.75" customHeight="1" x14ac:dyDescent="0.25">
      <c r="A326" s="45"/>
      <c r="B326" s="1"/>
      <c r="C326" s="1"/>
      <c r="D326" s="1"/>
      <c r="E326" s="1"/>
      <c r="F326" s="1"/>
      <c r="G326" s="1"/>
    </row>
    <row r="327" spans="1:7" ht="12.75" customHeight="1" x14ac:dyDescent="0.25">
      <c r="A327" s="45"/>
      <c r="B327" s="1"/>
      <c r="C327" s="1"/>
      <c r="D327" s="1"/>
      <c r="E327" s="1"/>
      <c r="F327" s="1"/>
      <c r="G327" s="1"/>
    </row>
    <row r="328" spans="1:7" ht="12.75" customHeight="1" x14ac:dyDescent="0.25">
      <c r="A328" s="45"/>
      <c r="B328" s="1"/>
      <c r="C328" s="1"/>
      <c r="D328" s="1"/>
      <c r="E328" s="1"/>
      <c r="F328" s="1"/>
      <c r="G328" s="1"/>
    </row>
    <row r="329" spans="1:7" ht="12.75" customHeight="1" x14ac:dyDescent="0.25">
      <c r="A329" s="45"/>
      <c r="B329" s="1"/>
      <c r="C329" s="1"/>
      <c r="D329" s="1"/>
      <c r="E329" s="1"/>
      <c r="F329" s="1"/>
      <c r="G329" s="1"/>
    </row>
    <row r="330" spans="1:7" ht="12.75" customHeight="1" x14ac:dyDescent="0.25">
      <c r="A330" s="45"/>
      <c r="B330" s="1"/>
      <c r="C330" s="1"/>
      <c r="D330" s="1"/>
      <c r="E330" s="1"/>
      <c r="F330" s="1"/>
      <c r="G330" s="1"/>
    </row>
    <row r="331" spans="1:7" ht="12.75" customHeight="1" x14ac:dyDescent="0.25">
      <c r="A331" s="45"/>
      <c r="B331" s="1"/>
      <c r="C331" s="1"/>
      <c r="D331" s="1"/>
      <c r="E331" s="1"/>
      <c r="F331" s="1"/>
      <c r="G331" s="1"/>
    </row>
    <row r="332" spans="1:7" ht="12.75" customHeight="1" x14ac:dyDescent="0.25">
      <c r="A332" s="45"/>
      <c r="B332" s="1"/>
      <c r="C332" s="1"/>
      <c r="D332" s="1"/>
      <c r="E332" s="1"/>
      <c r="F332" s="1"/>
      <c r="G332" s="1"/>
    </row>
    <row r="333" spans="1:7" ht="12.75" customHeight="1" x14ac:dyDescent="0.25">
      <c r="A333" s="45"/>
      <c r="B333" s="1"/>
      <c r="C333" s="1"/>
      <c r="D333" s="1"/>
      <c r="E333" s="1"/>
      <c r="F333" s="1"/>
      <c r="G333" s="1"/>
    </row>
    <row r="334" spans="1:7" ht="12.75" customHeight="1" x14ac:dyDescent="0.25">
      <c r="A334" s="45"/>
      <c r="B334" s="1"/>
      <c r="C334" s="1"/>
      <c r="D334" s="1"/>
      <c r="E334" s="1"/>
      <c r="F334" s="1"/>
      <c r="G334" s="1"/>
    </row>
    <row r="335" spans="1:7" ht="12.75" customHeight="1" x14ac:dyDescent="0.25">
      <c r="A335" s="45"/>
      <c r="B335" s="1"/>
      <c r="C335" s="1"/>
      <c r="D335" s="1"/>
      <c r="E335" s="1"/>
      <c r="F335" s="1"/>
      <c r="G335" s="1"/>
    </row>
    <row r="336" spans="1:7" ht="12.75" customHeight="1" x14ac:dyDescent="0.25">
      <c r="A336" s="45"/>
      <c r="B336" s="1"/>
      <c r="C336" s="1"/>
      <c r="D336" s="1"/>
      <c r="E336" s="1"/>
      <c r="F336" s="1"/>
      <c r="G336" s="1"/>
    </row>
    <row r="337" spans="1:7" ht="12.75" customHeight="1" x14ac:dyDescent="0.25">
      <c r="A337" s="45"/>
      <c r="B337" s="1"/>
      <c r="C337" s="1"/>
      <c r="D337" s="1"/>
      <c r="E337" s="1"/>
      <c r="F337" s="1"/>
      <c r="G337" s="1"/>
    </row>
    <row r="338" spans="1:7" ht="12.75" customHeight="1" x14ac:dyDescent="0.25">
      <c r="A338" s="45"/>
      <c r="B338" s="1"/>
      <c r="C338" s="1"/>
      <c r="D338" s="1"/>
      <c r="E338" s="1"/>
      <c r="F338" s="1"/>
      <c r="G338" s="1"/>
    </row>
    <row r="339" spans="1:7" ht="12.75" customHeight="1" x14ac:dyDescent="0.25">
      <c r="A339" s="45"/>
      <c r="B339" s="1"/>
      <c r="C339" s="1"/>
      <c r="D339" s="1"/>
      <c r="E339" s="1"/>
      <c r="F339" s="1"/>
      <c r="G339" s="1"/>
    </row>
    <row r="340" spans="1:7" ht="12.75" customHeight="1" x14ac:dyDescent="0.25">
      <c r="A340" s="45"/>
      <c r="B340" s="1"/>
      <c r="C340" s="1"/>
      <c r="D340" s="1"/>
      <c r="E340" s="1"/>
      <c r="F340" s="1"/>
      <c r="G340" s="1"/>
    </row>
    <row r="341" spans="1:7" ht="12.75" customHeight="1" x14ac:dyDescent="0.25">
      <c r="A341" s="45"/>
      <c r="B341" s="1"/>
      <c r="C341" s="1"/>
      <c r="D341" s="1"/>
      <c r="E341" s="1"/>
      <c r="F341" s="1"/>
      <c r="G341" s="1"/>
    </row>
    <row r="342" spans="1:7" ht="12.75" customHeight="1" x14ac:dyDescent="0.25">
      <c r="A342" s="45"/>
      <c r="B342" s="1"/>
      <c r="C342" s="1"/>
      <c r="D342" s="1"/>
      <c r="E342" s="1"/>
      <c r="F342" s="1"/>
      <c r="G342" s="1"/>
    </row>
    <row r="343" spans="1:7" ht="12.75" customHeight="1" x14ac:dyDescent="0.25">
      <c r="A343" s="45"/>
      <c r="B343" s="1"/>
      <c r="C343" s="1"/>
      <c r="D343" s="1"/>
      <c r="E343" s="1"/>
      <c r="F343" s="1"/>
      <c r="G343" s="1"/>
    </row>
    <row r="344" spans="1:7" ht="12.75" customHeight="1" x14ac:dyDescent="0.25">
      <c r="A344" s="45"/>
      <c r="B344" s="1"/>
      <c r="C344" s="1"/>
      <c r="D344" s="1"/>
      <c r="E344" s="1"/>
      <c r="F344" s="1"/>
      <c r="G344" s="1"/>
    </row>
    <row r="345" spans="1:7" ht="12.75" customHeight="1" x14ac:dyDescent="0.25">
      <c r="A345" s="45"/>
      <c r="B345" s="1"/>
      <c r="C345" s="1"/>
      <c r="D345" s="1"/>
      <c r="E345" s="1"/>
      <c r="F345" s="1"/>
      <c r="G345" s="1"/>
    </row>
    <row r="346" spans="1:7" ht="12.75" customHeight="1" x14ac:dyDescent="0.25">
      <c r="A346" s="45"/>
      <c r="B346" s="1"/>
      <c r="C346" s="1"/>
      <c r="D346" s="1"/>
      <c r="E346" s="1"/>
      <c r="F346" s="1"/>
      <c r="G346" s="1"/>
    </row>
    <row r="347" spans="1:7" ht="12.75" customHeight="1" x14ac:dyDescent="0.25">
      <c r="A347" s="45"/>
      <c r="B347" s="1"/>
      <c r="C347" s="1"/>
      <c r="D347" s="1"/>
      <c r="E347" s="1"/>
      <c r="F347" s="1"/>
      <c r="G347" s="1"/>
    </row>
    <row r="348" spans="1:7" ht="12.75" customHeight="1" x14ac:dyDescent="0.25">
      <c r="A348" s="45"/>
      <c r="B348" s="1"/>
      <c r="C348" s="1"/>
      <c r="D348" s="1"/>
      <c r="E348" s="1"/>
      <c r="F348" s="1"/>
      <c r="G348" s="1"/>
    </row>
    <row r="349" spans="1:7" ht="12.75" customHeight="1" x14ac:dyDescent="0.25">
      <c r="A349" s="45"/>
      <c r="B349" s="1"/>
      <c r="C349" s="1"/>
      <c r="D349" s="1"/>
      <c r="E349" s="1"/>
      <c r="F349" s="1"/>
      <c r="G349" s="1"/>
    </row>
    <row r="350" spans="1:7" ht="12.75" customHeight="1" x14ac:dyDescent="0.25">
      <c r="A350" s="45"/>
      <c r="B350" s="1"/>
      <c r="C350" s="1"/>
      <c r="D350" s="1"/>
      <c r="E350" s="1"/>
      <c r="F350" s="1"/>
      <c r="G350" s="1"/>
    </row>
    <row r="351" spans="1:7" ht="12.75" customHeight="1" x14ac:dyDescent="0.25">
      <c r="A351" s="45"/>
      <c r="B351" s="1"/>
      <c r="C351" s="1"/>
      <c r="D351" s="1"/>
      <c r="E351" s="1"/>
      <c r="F351" s="1"/>
      <c r="G351" s="1"/>
    </row>
    <row r="352" spans="1:7" ht="12.75" customHeight="1" x14ac:dyDescent="0.25">
      <c r="A352" s="45"/>
      <c r="B352" s="1"/>
      <c r="C352" s="1"/>
      <c r="D352" s="1"/>
      <c r="E352" s="1"/>
      <c r="F352" s="1"/>
      <c r="G352" s="1"/>
    </row>
    <row r="353" spans="1:7" ht="12.75" customHeight="1" x14ac:dyDescent="0.25">
      <c r="A353" s="45"/>
      <c r="B353" s="1"/>
      <c r="C353" s="1"/>
      <c r="D353" s="1"/>
      <c r="E353" s="1"/>
      <c r="F353" s="1"/>
      <c r="G353" s="1"/>
    </row>
    <row r="354" spans="1:7" ht="12.75" customHeight="1" x14ac:dyDescent="0.25">
      <c r="A354" s="45"/>
      <c r="B354" s="1"/>
      <c r="C354" s="1"/>
      <c r="D354" s="1"/>
      <c r="E354" s="1"/>
      <c r="F354" s="1"/>
      <c r="G354" s="1"/>
    </row>
    <row r="355" spans="1:7" ht="12.75" customHeight="1" x14ac:dyDescent="0.25">
      <c r="A355" s="45"/>
      <c r="B355" s="1"/>
      <c r="C355" s="1"/>
      <c r="D355" s="1"/>
      <c r="E355" s="1"/>
      <c r="F355" s="1"/>
      <c r="G355" s="1"/>
    </row>
    <row r="356" spans="1:7" ht="12.75" customHeight="1" x14ac:dyDescent="0.25">
      <c r="A356" s="45"/>
      <c r="B356" s="1"/>
      <c r="C356" s="1"/>
      <c r="D356" s="1"/>
      <c r="E356" s="1"/>
      <c r="F356" s="1"/>
      <c r="G356" s="1"/>
    </row>
    <row r="357" spans="1:7" ht="12.75" customHeight="1" x14ac:dyDescent="0.25">
      <c r="A357" s="45"/>
      <c r="B357" s="1"/>
      <c r="C357" s="1"/>
      <c r="D357" s="1"/>
      <c r="E357" s="1"/>
      <c r="F357" s="1"/>
      <c r="G357" s="1"/>
    </row>
    <row r="358" spans="1:7" ht="12.75" customHeight="1" x14ac:dyDescent="0.25">
      <c r="A358" s="45"/>
      <c r="B358" s="1"/>
      <c r="C358" s="1"/>
      <c r="D358" s="1"/>
      <c r="E358" s="1"/>
      <c r="F358" s="1"/>
      <c r="G358" s="1"/>
    </row>
    <row r="359" spans="1:7" ht="12.75" customHeight="1" x14ac:dyDescent="0.25">
      <c r="A359" s="45"/>
      <c r="B359" s="1"/>
      <c r="C359" s="1"/>
      <c r="D359" s="1"/>
      <c r="E359" s="1"/>
      <c r="F359" s="1"/>
      <c r="G359" s="1"/>
    </row>
    <row r="360" spans="1:7" ht="12.75" customHeight="1" x14ac:dyDescent="0.25">
      <c r="A360" s="45"/>
      <c r="B360" s="1"/>
      <c r="C360" s="1"/>
      <c r="D360" s="1"/>
      <c r="E360" s="1"/>
      <c r="F360" s="1"/>
      <c r="G360" s="1"/>
    </row>
    <row r="361" spans="1:7" ht="12.75" customHeight="1" x14ac:dyDescent="0.25">
      <c r="A361" s="45"/>
      <c r="B361" s="1"/>
      <c r="C361" s="1"/>
      <c r="D361" s="1"/>
      <c r="E361" s="1"/>
      <c r="F361" s="1"/>
      <c r="G361" s="1"/>
    </row>
    <row r="362" spans="1:7" ht="12.75" customHeight="1" x14ac:dyDescent="0.25">
      <c r="A362" s="45"/>
      <c r="B362" s="1"/>
      <c r="C362" s="1"/>
      <c r="D362" s="1"/>
      <c r="E362" s="1"/>
      <c r="F362" s="1"/>
      <c r="G362" s="1"/>
    </row>
    <row r="363" spans="1:7" ht="12.75" customHeight="1" x14ac:dyDescent="0.25">
      <c r="A363" s="45"/>
      <c r="B363" s="1"/>
      <c r="C363" s="1"/>
      <c r="D363" s="1"/>
      <c r="E363" s="1"/>
      <c r="F363" s="1"/>
      <c r="G363" s="1"/>
    </row>
    <row r="364" spans="1:7" ht="12.75" customHeight="1" x14ac:dyDescent="0.25">
      <c r="A364" s="45"/>
      <c r="B364" s="1"/>
      <c r="C364" s="1"/>
      <c r="D364" s="1"/>
      <c r="E364" s="1"/>
      <c r="F364" s="1"/>
      <c r="G364" s="1"/>
    </row>
    <row r="365" spans="1:7" ht="12.75" customHeight="1" x14ac:dyDescent="0.25">
      <c r="A365" s="45"/>
      <c r="B365" s="1"/>
      <c r="C365" s="1"/>
      <c r="D365" s="1"/>
      <c r="E365" s="1"/>
      <c r="F365" s="1"/>
      <c r="G365" s="1"/>
    </row>
    <row r="366" spans="1:7" ht="12.75" customHeight="1" x14ac:dyDescent="0.25">
      <c r="A366" s="45"/>
      <c r="B366" s="1"/>
      <c r="C366" s="1"/>
      <c r="D366" s="1"/>
      <c r="E366" s="1"/>
      <c r="F366" s="1"/>
      <c r="G366" s="1"/>
    </row>
    <row r="367" spans="1:7" ht="12.75" customHeight="1" x14ac:dyDescent="0.25">
      <c r="A367" s="45"/>
      <c r="B367" s="1"/>
      <c r="C367" s="1"/>
      <c r="D367" s="1"/>
      <c r="E367" s="1"/>
      <c r="F367" s="1"/>
      <c r="G367" s="1"/>
    </row>
    <row r="368" spans="1:7" ht="12.75" customHeight="1" x14ac:dyDescent="0.25">
      <c r="A368" s="45"/>
      <c r="B368" s="1"/>
      <c r="C368" s="1"/>
      <c r="D368" s="1"/>
      <c r="E368" s="1"/>
      <c r="F368" s="1"/>
      <c r="G368" s="1"/>
    </row>
    <row r="369" spans="1:7" ht="12.75" customHeight="1" x14ac:dyDescent="0.25">
      <c r="A369" s="45"/>
      <c r="B369" s="1"/>
      <c r="C369" s="1"/>
      <c r="D369" s="1"/>
      <c r="E369" s="1"/>
      <c r="F369" s="1"/>
      <c r="G369" s="1"/>
    </row>
    <row r="370" spans="1:7" ht="12.75" customHeight="1" x14ac:dyDescent="0.25">
      <c r="A370" s="45"/>
      <c r="B370" s="1"/>
      <c r="C370" s="1"/>
      <c r="D370" s="1"/>
      <c r="E370" s="1"/>
      <c r="F370" s="1"/>
      <c r="G370" s="1"/>
    </row>
    <row r="371" spans="1:7" ht="12.75" customHeight="1" x14ac:dyDescent="0.25">
      <c r="A371" s="45"/>
      <c r="B371" s="1"/>
      <c r="C371" s="1"/>
      <c r="D371" s="1"/>
      <c r="E371" s="1"/>
      <c r="F371" s="1"/>
      <c r="G371" s="1"/>
    </row>
    <row r="372" spans="1:7" ht="12.75" customHeight="1" x14ac:dyDescent="0.25">
      <c r="A372" s="45"/>
      <c r="B372" s="1"/>
      <c r="C372" s="1"/>
      <c r="D372" s="1"/>
      <c r="E372" s="1"/>
      <c r="F372" s="1"/>
      <c r="G372" s="1"/>
    </row>
    <row r="373" spans="1:7" ht="12.75" customHeight="1" x14ac:dyDescent="0.25">
      <c r="A373" s="45"/>
      <c r="B373" s="1"/>
      <c r="C373" s="1"/>
      <c r="D373" s="1"/>
      <c r="E373" s="1"/>
      <c r="F373" s="1"/>
      <c r="G373" s="1"/>
    </row>
    <row r="374" spans="1:7" ht="12.75" customHeight="1" x14ac:dyDescent="0.25">
      <c r="A374" s="45"/>
      <c r="B374" s="1"/>
      <c r="C374" s="1"/>
      <c r="D374" s="1"/>
      <c r="E374" s="1"/>
      <c r="F374" s="1"/>
      <c r="G374" s="1"/>
    </row>
    <row r="375" spans="1:7" ht="12.75" customHeight="1" x14ac:dyDescent="0.25">
      <c r="A375" s="45"/>
      <c r="B375" s="1"/>
      <c r="C375" s="1"/>
      <c r="D375" s="1"/>
      <c r="E375" s="1"/>
      <c r="F375" s="1"/>
      <c r="G375" s="1"/>
    </row>
    <row r="376" spans="1:7" ht="12.75" customHeight="1" x14ac:dyDescent="0.25">
      <c r="A376" s="45"/>
      <c r="B376" s="1"/>
      <c r="C376" s="1"/>
      <c r="D376" s="1"/>
      <c r="E376" s="1"/>
      <c r="F376" s="1"/>
      <c r="G376" s="1"/>
    </row>
    <row r="377" spans="1:7" ht="12.75" customHeight="1" x14ac:dyDescent="0.25">
      <c r="A377" s="45"/>
      <c r="B377" s="1"/>
      <c r="C377" s="1"/>
      <c r="D377" s="1"/>
      <c r="E377" s="1"/>
      <c r="F377" s="1"/>
      <c r="G377" s="1"/>
    </row>
    <row r="378" spans="1:7" ht="12.75" customHeight="1" x14ac:dyDescent="0.25">
      <c r="A378" s="45"/>
      <c r="B378" s="1"/>
      <c r="C378" s="1"/>
      <c r="D378" s="1"/>
      <c r="E378" s="1"/>
      <c r="F378" s="1"/>
      <c r="G378" s="1"/>
    </row>
    <row r="379" spans="1:7" ht="12.75" customHeight="1" x14ac:dyDescent="0.25">
      <c r="A379" s="45"/>
      <c r="B379" s="1"/>
      <c r="C379" s="1"/>
      <c r="D379" s="1"/>
      <c r="E379" s="1"/>
      <c r="F379" s="1"/>
      <c r="G379" s="1"/>
    </row>
    <row r="380" spans="1:7" ht="12.75" customHeight="1" x14ac:dyDescent="0.25">
      <c r="A380" s="45"/>
      <c r="B380" s="1"/>
      <c r="C380" s="1"/>
      <c r="D380" s="1"/>
      <c r="E380" s="1"/>
      <c r="F380" s="1"/>
      <c r="G380" s="1"/>
    </row>
    <row r="381" spans="1:7" ht="12.75" customHeight="1" x14ac:dyDescent="0.25">
      <c r="A381" s="45"/>
      <c r="B381" s="1"/>
      <c r="C381" s="1"/>
      <c r="D381" s="1"/>
      <c r="E381" s="1"/>
      <c r="F381" s="1"/>
      <c r="G381" s="1"/>
    </row>
    <row r="382" spans="1:7" ht="12.75" customHeight="1" x14ac:dyDescent="0.25">
      <c r="A382" s="45"/>
      <c r="B382" s="1"/>
      <c r="C382" s="1"/>
      <c r="D382" s="1"/>
      <c r="E382" s="1"/>
      <c r="F382" s="1"/>
      <c r="G382" s="1"/>
    </row>
    <row r="383" spans="1:7" ht="12.75" customHeight="1" x14ac:dyDescent="0.25">
      <c r="A383" s="45"/>
      <c r="B383" s="1"/>
      <c r="C383" s="1"/>
      <c r="D383" s="1"/>
      <c r="E383" s="1"/>
      <c r="F383" s="1"/>
      <c r="G383" s="1"/>
    </row>
    <row r="384" spans="1:7" ht="12.75" customHeight="1" x14ac:dyDescent="0.25">
      <c r="A384" s="45"/>
      <c r="B384" s="1"/>
      <c r="C384" s="1"/>
      <c r="D384" s="1"/>
      <c r="E384" s="1"/>
      <c r="F384" s="1"/>
      <c r="G384" s="1"/>
    </row>
    <row r="385" spans="1:7" ht="12.75" customHeight="1" x14ac:dyDescent="0.25">
      <c r="A385" s="45"/>
      <c r="B385" s="1"/>
      <c r="C385" s="1"/>
      <c r="D385" s="1"/>
      <c r="E385" s="1"/>
      <c r="F385" s="1"/>
      <c r="G385" s="1"/>
    </row>
    <row r="386" spans="1:7" ht="12.75" customHeight="1" x14ac:dyDescent="0.25">
      <c r="A386" s="45"/>
      <c r="B386" s="1"/>
      <c r="C386" s="1"/>
      <c r="D386" s="1"/>
      <c r="E386" s="1"/>
      <c r="F386" s="1"/>
      <c r="G386" s="1"/>
    </row>
    <row r="387" spans="1:7" ht="12.75" customHeight="1" x14ac:dyDescent="0.25">
      <c r="A387" s="45"/>
      <c r="B387" s="1"/>
      <c r="C387" s="1"/>
      <c r="D387" s="1"/>
      <c r="E387" s="1"/>
      <c r="F387" s="1"/>
      <c r="G387" s="1"/>
    </row>
    <row r="388" spans="1:7" ht="12.75" customHeight="1" x14ac:dyDescent="0.25">
      <c r="A388" s="45"/>
      <c r="B388" s="1"/>
      <c r="C388" s="1"/>
      <c r="D388" s="1"/>
      <c r="E388" s="1"/>
      <c r="F388" s="1"/>
      <c r="G388" s="1"/>
    </row>
    <row r="389" spans="1:7" ht="12.75" customHeight="1" x14ac:dyDescent="0.25">
      <c r="A389" s="45"/>
      <c r="B389" s="1"/>
      <c r="C389" s="1"/>
      <c r="D389" s="1"/>
      <c r="E389" s="1"/>
      <c r="F389" s="1"/>
      <c r="G389" s="1"/>
    </row>
    <row r="390" spans="1:7" ht="12.75" customHeight="1" x14ac:dyDescent="0.25">
      <c r="A390" s="45"/>
      <c r="B390" s="1"/>
      <c r="C390" s="1"/>
      <c r="D390" s="1"/>
      <c r="E390" s="1"/>
      <c r="F390" s="1"/>
      <c r="G390" s="1"/>
    </row>
    <row r="391" spans="1:7" ht="12.75" customHeight="1" x14ac:dyDescent="0.25">
      <c r="A391" s="45"/>
      <c r="B391" s="1"/>
      <c r="C391" s="1"/>
      <c r="D391" s="1"/>
      <c r="E391" s="1"/>
      <c r="F391" s="1"/>
      <c r="G391" s="1"/>
    </row>
    <row r="392" spans="1:7" ht="12.75" customHeight="1" x14ac:dyDescent="0.25">
      <c r="A392" s="45"/>
      <c r="B392" s="1"/>
      <c r="C392" s="1"/>
      <c r="D392" s="1"/>
      <c r="E392" s="1"/>
      <c r="F392" s="1"/>
      <c r="G392" s="1"/>
    </row>
    <row r="393" spans="1:7" ht="12.75" customHeight="1" x14ac:dyDescent="0.25">
      <c r="A393" s="45"/>
      <c r="B393" s="1"/>
      <c r="C393" s="1"/>
      <c r="D393" s="1"/>
      <c r="E393" s="1"/>
      <c r="F393" s="1"/>
      <c r="G393" s="1"/>
    </row>
    <row r="394" spans="1:7" ht="12.75" customHeight="1" x14ac:dyDescent="0.25">
      <c r="A394" s="45"/>
      <c r="B394" s="1"/>
      <c r="C394" s="1"/>
      <c r="D394" s="1"/>
      <c r="E394" s="1"/>
      <c r="F394" s="1"/>
      <c r="G394" s="1"/>
    </row>
    <row r="395" spans="1:7" ht="12.75" customHeight="1" x14ac:dyDescent="0.25">
      <c r="A395" s="45"/>
      <c r="B395" s="1"/>
      <c r="C395" s="1"/>
      <c r="D395" s="1"/>
      <c r="E395" s="1"/>
      <c r="F395" s="1"/>
      <c r="G395" s="1"/>
    </row>
    <row r="396" spans="1:7" ht="12.75" customHeight="1" x14ac:dyDescent="0.25">
      <c r="A396" s="45"/>
      <c r="B396" s="1"/>
      <c r="C396" s="1"/>
      <c r="D396" s="1"/>
      <c r="E396" s="1"/>
      <c r="F396" s="1"/>
      <c r="G396" s="1"/>
    </row>
    <row r="397" spans="1:7" ht="12.75" customHeight="1" x14ac:dyDescent="0.25">
      <c r="A397" s="45"/>
      <c r="B397" s="1"/>
      <c r="C397" s="1"/>
      <c r="D397" s="1"/>
      <c r="E397" s="1"/>
      <c r="F397" s="1"/>
      <c r="G397" s="1"/>
    </row>
    <row r="398" spans="1:7" ht="12.75" customHeight="1" x14ac:dyDescent="0.25">
      <c r="A398" s="45"/>
      <c r="B398" s="1"/>
      <c r="C398" s="1"/>
      <c r="D398" s="1"/>
      <c r="E398" s="1"/>
      <c r="F398" s="1"/>
      <c r="G398" s="1"/>
    </row>
    <row r="399" spans="1:7" ht="12.75" customHeight="1" x14ac:dyDescent="0.25">
      <c r="A399" s="45"/>
      <c r="B399" s="1"/>
      <c r="C399" s="1"/>
      <c r="D399" s="1"/>
      <c r="E399" s="1"/>
      <c r="F399" s="1"/>
      <c r="G399" s="1"/>
    </row>
    <row r="400" spans="1:7" ht="12.75" customHeight="1" x14ac:dyDescent="0.25">
      <c r="A400" s="45"/>
      <c r="B400" s="1"/>
      <c r="C400" s="1"/>
      <c r="D400" s="1"/>
      <c r="E400" s="1"/>
      <c r="F400" s="1"/>
      <c r="G400" s="1"/>
    </row>
    <row r="401" spans="1:7" ht="12.75" customHeight="1" x14ac:dyDescent="0.25">
      <c r="A401" s="45"/>
      <c r="B401" s="1"/>
      <c r="C401" s="1"/>
      <c r="D401" s="1"/>
      <c r="E401" s="1"/>
      <c r="F401" s="1"/>
      <c r="G401" s="1"/>
    </row>
    <row r="402" spans="1:7" ht="12.75" customHeight="1" x14ac:dyDescent="0.25">
      <c r="A402" s="45"/>
      <c r="B402" s="1"/>
      <c r="C402" s="1"/>
      <c r="D402" s="1"/>
      <c r="E402" s="1"/>
      <c r="F402" s="1"/>
      <c r="G402" s="1"/>
    </row>
    <row r="403" spans="1:7" ht="12.75" customHeight="1" x14ac:dyDescent="0.25">
      <c r="A403" s="45"/>
      <c r="B403" s="1"/>
      <c r="C403" s="1"/>
      <c r="D403" s="1"/>
      <c r="E403" s="1"/>
      <c r="F403" s="1"/>
      <c r="G403" s="1"/>
    </row>
    <row r="404" spans="1:7" ht="12.75" customHeight="1" x14ac:dyDescent="0.25">
      <c r="A404" s="45"/>
      <c r="B404" s="1"/>
      <c r="C404" s="1"/>
      <c r="D404" s="1"/>
      <c r="E404" s="1"/>
      <c r="F404" s="1"/>
      <c r="G404" s="1"/>
    </row>
    <row r="405" spans="1:7" ht="12.75" customHeight="1" x14ac:dyDescent="0.25">
      <c r="A405" s="45"/>
      <c r="B405" s="1"/>
      <c r="C405" s="1"/>
      <c r="D405" s="1"/>
      <c r="E405" s="1"/>
      <c r="F405" s="1"/>
      <c r="G405" s="1"/>
    </row>
    <row r="406" spans="1:7" ht="12.75" customHeight="1" x14ac:dyDescent="0.25">
      <c r="A406" s="45"/>
      <c r="B406" s="1"/>
      <c r="C406" s="1"/>
      <c r="D406" s="1"/>
      <c r="E406" s="1"/>
      <c r="F406" s="1"/>
      <c r="G406" s="1"/>
    </row>
    <row r="407" spans="1:7" ht="12.75" customHeight="1" x14ac:dyDescent="0.25">
      <c r="A407" s="45"/>
      <c r="B407" s="1"/>
      <c r="C407" s="1"/>
      <c r="D407" s="1"/>
      <c r="E407" s="1"/>
      <c r="F407" s="1"/>
      <c r="G407" s="1"/>
    </row>
    <row r="408" spans="1:7" ht="12.75" customHeight="1" x14ac:dyDescent="0.25">
      <c r="A408" s="45"/>
      <c r="B408" s="1"/>
      <c r="C408" s="1"/>
      <c r="D408" s="1"/>
      <c r="E408" s="1"/>
      <c r="F408" s="1"/>
      <c r="G408" s="1"/>
    </row>
    <row r="409" spans="1:7" ht="12.75" customHeight="1" x14ac:dyDescent="0.25">
      <c r="A409" s="45"/>
      <c r="B409" s="1"/>
      <c r="C409" s="1"/>
      <c r="D409" s="1"/>
      <c r="E409" s="1"/>
      <c r="F409" s="1"/>
      <c r="G409" s="1"/>
    </row>
    <row r="410" spans="1:7" ht="12.75" customHeight="1" x14ac:dyDescent="0.25">
      <c r="A410" s="45"/>
      <c r="B410" s="1"/>
      <c r="C410" s="1"/>
      <c r="D410" s="1"/>
      <c r="E410" s="1"/>
      <c r="F410" s="1"/>
      <c r="G410" s="1"/>
    </row>
    <row r="411" spans="1:7" ht="12.75" customHeight="1" x14ac:dyDescent="0.25">
      <c r="A411" s="45"/>
      <c r="B411" s="1"/>
      <c r="C411" s="1"/>
      <c r="D411" s="1"/>
      <c r="E411" s="1"/>
      <c r="F411" s="1"/>
      <c r="G411" s="1"/>
    </row>
    <row r="412" spans="1:7" ht="12.75" customHeight="1" x14ac:dyDescent="0.25">
      <c r="A412" s="45"/>
      <c r="B412" s="1"/>
      <c r="C412" s="1"/>
      <c r="D412" s="1"/>
      <c r="E412" s="1"/>
      <c r="F412" s="1"/>
      <c r="G412" s="1"/>
    </row>
    <row r="413" spans="1:7" ht="12.75" customHeight="1" x14ac:dyDescent="0.25">
      <c r="A413" s="45"/>
      <c r="B413" s="1"/>
      <c r="C413" s="1"/>
      <c r="D413" s="1"/>
      <c r="E413" s="1"/>
      <c r="F413" s="1"/>
      <c r="G413" s="1"/>
    </row>
    <row r="414" spans="1:7" ht="12.75" customHeight="1" x14ac:dyDescent="0.25">
      <c r="A414" s="45"/>
      <c r="B414" s="1"/>
      <c r="C414" s="1"/>
      <c r="D414" s="1"/>
      <c r="E414" s="1"/>
      <c r="F414" s="1"/>
      <c r="G414" s="1"/>
    </row>
    <row r="415" spans="1:7" ht="12.75" customHeight="1" x14ac:dyDescent="0.25">
      <c r="A415" s="45"/>
      <c r="B415" s="1"/>
      <c r="C415" s="1"/>
      <c r="D415" s="1"/>
      <c r="E415" s="1"/>
      <c r="F415" s="1"/>
      <c r="G415" s="1"/>
    </row>
    <row r="416" spans="1:7" ht="12.75" customHeight="1" x14ac:dyDescent="0.25">
      <c r="A416" s="45"/>
      <c r="B416" s="1"/>
      <c r="C416" s="1"/>
      <c r="D416" s="1"/>
      <c r="E416" s="1"/>
      <c r="F416" s="1"/>
      <c r="G416" s="1"/>
    </row>
    <row r="417" spans="1:7" ht="12.75" customHeight="1" x14ac:dyDescent="0.25">
      <c r="A417" s="45"/>
      <c r="B417" s="1"/>
      <c r="C417" s="1"/>
      <c r="D417" s="1"/>
      <c r="E417" s="1"/>
      <c r="F417" s="1"/>
      <c r="G417" s="1"/>
    </row>
    <row r="418" spans="1:7" ht="12.75" customHeight="1" x14ac:dyDescent="0.25">
      <c r="A418" s="45"/>
      <c r="B418" s="1"/>
      <c r="C418" s="1"/>
      <c r="D418" s="1"/>
      <c r="E418" s="1"/>
      <c r="F418" s="1"/>
      <c r="G418" s="1"/>
    </row>
    <row r="419" spans="1:7" ht="12.75" customHeight="1" x14ac:dyDescent="0.25">
      <c r="A419" s="45"/>
      <c r="B419" s="1"/>
      <c r="C419" s="1"/>
      <c r="D419" s="1"/>
      <c r="E419" s="1"/>
      <c r="F419" s="1"/>
      <c r="G419" s="1"/>
    </row>
    <row r="420" spans="1:7" ht="12.75" customHeight="1" x14ac:dyDescent="0.25">
      <c r="A420" s="45"/>
      <c r="B420" s="1"/>
      <c r="C420" s="1"/>
      <c r="D420" s="1"/>
      <c r="E420" s="1"/>
      <c r="F420" s="1"/>
      <c r="G420" s="1"/>
    </row>
    <row r="421" spans="1:7" ht="12.75" customHeight="1" x14ac:dyDescent="0.25">
      <c r="A421" s="45"/>
      <c r="B421" s="1"/>
      <c r="C421" s="1"/>
      <c r="D421" s="1"/>
      <c r="E421" s="1"/>
      <c r="F421" s="1"/>
      <c r="G421" s="1"/>
    </row>
    <row r="422" spans="1:7" ht="12.75" customHeight="1" x14ac:dyDescent="0.25">
      <c r="A422" s="45"/>
      <c r="B422" s="1"/>
      <c r="C422" s="1"/>
      <c r="D422" s="1"/>
      <c r="E422" s="1"/>
      <c r="F422" s="1"/>
      <c r="G422" s="1"/>
    </row>
    <row r="423" spans="1:7" ht="12.75" customHeight="1" x14ac:dyDescent="0.25">
      <c r="A423" s="45"/>
      <c r="B423" s="1"/>
      <c r="C423" s="1"/>
      <c r="D423" s="1"/>
      <c r="E423" s="1"/>
      <c r="F423" s="1"/>
      <c r="G423" s="1"/>
    </row>
    <row r="424" spans="1:7" ht="12.75" customHeight="1" x14ac:dyDescent="0.25">
      <c r="A424" s="45"/>
      <c r="B424" s="1"/>
      <c r="C424" s="1"/>
      <c r="D424" s="1"/>
      <c r="E424" s="1"/>
      <c r="F424" s="1"/>
      <c r="G424" s="1"/>
    </row>
    <row r="425" spans="1:7" ht="12.75" customHeight="1" x14ac:dyDescent="0.25">
      <c r="A425" s="45"/>
      <c r="B425" s="1"/>
      <c r="C425" s="1"/>
      <c r="D425" s="1"/>
      <c r="E425" s="1"/>
      <c r="F425" s="1"/>
      <c r="G425" s="1"/>
    </row>
    <row r="426" spans="1:7" ht="12.75" customHeight="1" x14ac:dyDescent="0.25">
      <c r="A426" s="45"/>
      <c r="B426" s="1"/>
      <c r="C426" s="1"/>
      <c r="D426" s="1"/>
      <c r="E426" s="1"/>
      <c r="F426" s="1"/>
      <c r="G426" s="1"/>
    </row>
    <row r="427" spans="1:7" ht="12.75" customHeight="1" x14ac:dyDescent="0.25">
      <c r="A427" s="45"/>
      <c r="B427" s="1"/>
      <c r="C427" s="1"/>
      <c r="D427" s="1"/>
      <c r="E427" s="1"/>
      <c r="F427" s="1"/>
      <c r="G427" s="1"/>
    </row>
    <row r="428" spans="1:7" ht="12.75" customHeight="1" x14ac:dyDescent="0.25">
      <c r="A428" s="45"/>
      <c r="B428" s="1"/>
      <c r="C428" s="1"/>
      <c r="D428" s="1"/>
      <c r="E428" s="1"/>
      <c r="F428" s="1"/>
      <c r="G428" s="1"/>
    </row>
    <row r="429" spans="1:7" ht="12.75" customHeight="1" x14ac:dyDescent="0.25">
      <c r="A429" s="45"/>
      <c r="B429" s="1"/>
      <c r="C429" s="1"/>
      <c r="D429" s="1"/>
      <c r="E429" s="1"/>
      <c r="F429" s="1"/>
      <c r="G429" s="1"/>
    </row>
    <row r="430" spans="1:7" ht="12.75" customHeight="1" x14ac:dyDescent="0.25">
      <c r="A430" s="45"/>
      <c r="B430" s="1"/>
      <c r="C430" s="1"/>
      <c r="D430" s="1"/>
      <c r="E430" s="1"/>
      <c r="F430" s="1"/>
      <c r="G430" s="1"/>
    </row>
    <row r="431" spans="1:7" ht="12.75" customHeight="1" x14ac:dyDescent="0.25">
      <c r="A431" s="45"/>
      <c r="B431" s="1"/>
      <c r="C431" s="1"/>
      <c r="D431" s="1"/>
      <c r="E431" s="1"/>
      <c r="F431" s="1"/>
      <c r="G431" s="1"/>
    </row>
    <row r="432" spans="1:7" ht="12.75" customHeight="1" x14ac:dyDescent="0.25">
      <c r="A432" s="45"/>
      <c r="B432" s="1"/>
      <c r="C432" s="1"/>
      <c r="D432" s="1"/>
      <c r="E432" s="1"/>
      <c r="F432" s="1"/>
      <c r="G432" s="1"/>
    </row>
    <row r="433" spans="1:7" ht="12.75" customHeight="1" x14ac:dyDescent="0.25">
      <c r="A433" s="45"/>
      <c r="B433" s="1"/>
      <c r="C433" s="1"/>
      <c r="D433" s="1"/>
      <c r="E433" s="1"/>
      <c r="F433" s="1"/>
      <c r="G433" s="1"/>
    </row>
    <row r="434" spans="1:7" ht="12.75" customHeight="1" x14ac:dyDescent="0.25">
      <c r="A434" s="45"/>
      <c r="B434" s="1"/>
      <c r="C434" s="1"/>
      <c r="D434" s="1"/>
      <c r="E434" s="1"/>
      <c r="F434" s="1"/>
      <c r="G434" s="1"/>
    </row>
    <row r="435" spans="1:7" ht="12.75" customHeight="1" x14ac:dyDescent="0.25">
      <c r="A435" s="45"/>
      <c r="B435" s="1"/>
      <c r="C435" s="1"/>
      <c r="D435" s="1"/>
      <c r="E435" s="1"/>
      <c r="F435" s="1"/>
      <c r="G435" s="1"/>
    </row>
    <row r="436" spans="1:7" ht="12.75" customHeight="1" x14ac:dyDescent="0.25">
      <c r="A436" s="45"/>
      <c r="B436" s="1"/>
      <c r="C436" s="1"/>
      <c r="D436" s="1"/>
      <c r="E436" s="1"/>
      <c r="F436" s="1"/>
      <c r="G436" s="1"/>
    </row>
    <row r="437" spans="1:7" ht="12.75" customHeight="1" x14ac:dyDescent="0.25">
      <c r="A437" s="45"/>
      <c r="B437" s="1"/>
      <c r="C437" s="1"/>
      <c r="D437" s="1"/>
      <c r="E437" s="1"/>
      <c r="F437" s="1"/>
      <c r="G437" s="1"/>
    </row>
    <row r="438" spans="1:7" ht="12.75" customHeight="1" x14ac:dyDescent="0.25">
      <c r="A438" s="45"/>
      <c r="B438" s="1"/>
      <c r="C438" s="1"/>
      <c r="D438" s="1"/>
      <c r="E438" s="1"/>
      <c r="F438" s="1"/>
      <c r="G438" s="1"/>
    </row>
    <row r="439" spans="1:7" ht="12.75" customHeight="1" x14ac:dyDescent="0.25">
      <c r="A439" s="45"/>
      <c r="B439" s="1"/>
      <c r="C439" s="1"/>
      <c r="D439" s="1"/>
      <c r="E439" s="1"/>
      <c r="F439" s="1"/>
      <c r="G439" s="1"/>
    </row>
    <row r="440" spans="1:7" ht="12.75" customHeight="1" x14ac:dyDescent="0.25">
      <c r="A440" s="45"/>
      <c r="B440" s="1"/>
      <c r="C440" s="1"/>
      <c r="D440" s="1"/>
      <c r="E440" s="1"/>
      <c r="F440" s="1"/>
      <c r="G440" s="1"/>
    </row>
    <row r="441" spans="1:7" ht="12.75" customHeight="1" x14ac:dyDescent="0.25">
      <c r="A441" s="45"/>
      <c r="B441" s="1"/>
      <c r="C441" s="1"/>
      <c r="D441" s="1"/>
      <c r="E441" s="1"/>
      <c r="F441" s="1"/>
      <c r="G441" s="1"/>
    </row>
    <row r="442" spans="1:7" ht="12.75" customHeight="1" x14ac:dyDescent="0.25">
      <c r="A442" s="45"/>
      <c r="B442" s="1"/>
      <c r="C442" s="1"/>
      <c r="D442" s="1"/>
      <c r="E442" s="1"/>
      <c r="F442" s="1"/>
      <c r="G442" s="1"/>
    </row>
    <row r="443" spans="1:7" ht="12.75" customHeight="1" x14ac:dyDescent="0.25">
      <c r="A443" s="45"/>
      <c r="B443" s="1"/>
      <c r="C443" s="1"/>
      <c r="D443" s="1"/>
      <c r="E443" s="1"/>
      <c r="F443" s="1"/>
      <c r="G443" s="1"/>
    </row>
    <row r="444" spans="1:7" ht="12.75" customHeight="1" x14ac:dyDescent="0.25">
      <c r="A444" s="45"/>
      <c r="B444" s="1"/>
      <c r="C444" s="1"/>
      <c r="D444" s="1"/>
      <c r="E444" s="1"/>
      <c r="F444" s="1"/>
      <c r="G444" s="1"/>
    </row>
    <row r="445" spans="1:7" ht="12.75" customHeight="1" x14ac:dyDescent="0.25">
      <c r="A445" s="45"/>
      <c r="B445" s="1"/>
      <c r="C445" s="1"/>
      <c r="D445" s="1"/>
      <c r="E445" s="1"/>
      <c r="F445" s="1"/>
      <c r="G445" s="1"/>
    </row>
    <row r="446" spans="1:7" ht="12.75" customHeight="1" x14ac:dyDescent="0.25">
      <c r="A446" s="45"/>
      <c r="B446" s="1"/>
      <c r="C446" s="1"/>
      <c r="D446" s="1"/>
      <c r="E446" s="1"/>
      <c r="F446" s="1"/>
      <c r="G446" s="1"/>
    </row>
    <row r="447" spans="1:7" ht="12.75" customHeight="1" x14ac:dyDescent="0.25">
      <c r="A447" s="45"/>
      <c r="B447" s="1"/>
      <c r="C447" s="1"/>
      <c r="D447" s="1"/>
      <c r="E447" s="1"/>
      <c r="F447" s="1"/>
      <c r="G447" s="1"/>
    </row>
    <row r="448" spans="1:7" ht="12.75" customHeight="1" x14ac:dyDescent="0.25">
      <c r="A448" s="45"/>
      <c r="B448" s="1"/>
      <c r="C448" s="1"/>
      <c r="D448" s="1"/>
      <c r="E448" s="1"/>
      <c r="F448" s="1"/>
      <c r="G448" s="1"/>
    </row>
    <row r="449" spans="1:7" ht="12.75" customHeight="1" x14ac:dyDescent="0.25">
      <c r="A449" s="45"/>
      <c r="B449" s="1"/>
      <c r="C449" s="1"/>
      <c r="D449" s="1"/>
      <c r="E449" s="1"/>
      <c r="F449" s="1"/>
      <c r="G449" s="1"/>
    </row>
    <row r="450" spans="1:7" ht="12.75" customHeight="1" x14ac:dyDescent="0.25">
      <c r="A450" s="45"/>
      <c r="B450" s="1"/>
      <c r="C450" s="1"/>
      <c r="D450" s="1"/>
      <c r="E450" s="1"/>
      <c r="F450" s="1"/>
      <c r="G450" s="1"/>
    </row>
    <row r="451" spans="1:7" ht="12.75" customHeight="1" x14ac:dyDescent="0.25">
      <c r="A451" s="45"/>
      <c r="B451" s="1"/>
      <c r="C451" s="1"/>
      <c r="D451" s="1"/>
      <c r="E451" s="1"/>
      <c r="F451" s="1"/>
      <c r="G451" s="1"/>
    </row>
    <row r="452" spans="1:7" ht="12.75" customHeight="1" x14ac:dyDescent="0.25">
      <c r="A452" s="45"/>
      <c r="B452" s="1"/>
      <c r="C452" s="1"/>
      <c r="D452" s="1"/>
      <c r="E452" s="1"/>
      <c r="F452" s="1"/>
      <c r="G452" s="1"/>
    </row>
    <row r="453" spans="1:7" ht="12.75" customHeight="1" x14ac:dyDescent="0.25">
      <c r="A453" s="45"/>
      <c r="B453" s="1"/>
      <c r="C453" s="1"/>
      <c r="D453" s="1"/>
      <c r="E453" s="1"/>
      <c r="F453" s="1"/>
      <c r="G453" s="1"/>
    </row>
    <row r="454" spans="1:7" ht="12.75" customHeight="1" x14ac:dyDescent="0.25">
      <c r="A454" s="45"/>
      <c r="B454" s="1"/>
      <c r="C454" s="1"/>
      <c r="D454" s="1"/>
      <c r="E454" s="1"/>
      <c r="F454" s="1"/>
      <c r="G454" s="1"/>
    </row>
    <row r="455" spans="1:7" ht="12.75" customHeight="1" x14ac:dyDescent="0.25">
      <c r="A455" s="45"/>
      <c r="B455" s="1"/>
      <c r="C455" s="1"/>
      <c r="D455" s="1"/>
      <c r="E455" s="1"/>
      <c r="F455" s="1"/>
      <c r="G455" s="1"/>
    </row>
    <row r="456" spans="1:7" ht="12.75" customHeight="1" x14ac:dyDescent="0.25">
      <c r="A456" s="45"/>
      <c r="B456" s="1"/>
      <c r="C456" s="1"/>
      <c r="D456" s="1"/>
      <c r="E456" s="1"/>
      <c r="F456" s="1"/>
      <c r="G456" s="1"/>
    </row>
    <row r="457" spans="1:7" ht="12.75" customHeight="1" x14ac:dyDescent="0.25">
      <c r="A457" s="45"/>
      <c r="B457" s="1"/>
      <c r="C457" s="1"/>
      <c r="D457" s="1"/>
      <c r="E457" s="1"/>
      <c r="F457" s="1"/>
      <c r="G457" s="1"/>
    </row>
    <row r="458" spans="1:7" ht="12.75" customHeight="1" x14ac:dyDescent="0.25">
      <c r="A458" s="45"/>
      <c r="B458" s="1"/>
      <c r="C458" s="1"/>
      <c r="D458" s="1"/>
      <c r="E458" s="1"/>
      <c r="F458" s="1"/>
      <c r="G458" s="1"/>
    </row>
    <row r="459" spans="1:7" ht="12.75" customHeight="1" x14ac:dyDescent="0.25">
      <c r="A459" s="45"/>
      <c r="B459" s="1"/>
      <c r="C459" s="1"/>
      <c r="D459" s="1"/>
      <c r="E459" s="1"/>
      <c r="F459" s="1"/>
      <c r="G459" s="1"/>
    </row>
    <row r="460" spans="1:7" ht="12.75" customHeight="1" x14ac:dyDescent="0.25">
      <c r="A460" s="45"/>
      <c r="B460" s="1"/>
      <c r="C460" s="1"/>
      <c r="D460" s="1"/>
      <c r="E460" s="1"/>
      <c r="F460" s="1"/>
      <c r="G460" s="1"/>
    </row>
    <row r="461" spans="1:7" ht="12.75" customHeight="1" x14ac:dyDescent="0.25">
      <c r="A461" s="45"/>
      <c r="B461" s="1"/>
      <c r="C461" s="1"/>
      <c r="D461" s="1"/>
      <c r="E461" s="1"/>
      <c r="F461" s="1"/>
      <c r="G461" s="1"/>
    </row>
    <row r="462" spans="1:7" ht="12.75" customHeight="1" x14ac:dyDescent="0.25">
      <c r="A462" s="45"/>
      <c r="B462" s="1"/>
      <c r="C462" s="1"/>
      <c r="D462" s="1"/>
      <c r="E462" s="1"/>
      <c r="F462" s="1"/>
      <c r="G462" s="1"/>
    </row>
    <row r="463" spans="1:7" ht="12.75" customHeight="1" x14ac:dyDescent="0.25">
      <c r="A463" s="45"/>
      <c r="B463" s="1"/>
      <c r="C463" s="1"/>
      <c r="D463" s="1"/>
      <c r="E463" s="1"/>
      <c r="F463" s="1"/>
      <c r="G463" s="1"/>
    </row>
    <row r="464" spans="1:7" ht="12.75" customHeight="1" x14ac:dyDescent="0.25">
      <c r="A464" s="45"/>
      <c r="B464" s="1"/>
      <c r="C464" s="1"/>
      <c r="D464" s="1"/>
      <c r="E464" s="1"/>
      <c r="F464" s="1"/>
      <c r="G464" s="1"/>
    </row>
    <row r="465" spans="1:7" ht="12.75" customHeight="1" x14ac:dyDescent="0.25">
      <c r="A465" s="45"/>
      <c r="B465" s="1"/>
      <c r="C465" s="1"/>
      <c r="D465" s="1"/>
      <c r="E465" s="1"/>
      <c r="F465" s="1"/>
      <c r="G465" s="1"/>
    </row>
    <row r="466" spans="1:7" ht="12.75" customHeight="1" x14ac:dyDescent="0.25">
      <c r="A466" s="45"/>
      <c r="B466" s="1"/>
      <c r="C466" s="1"/>
      <c r="D466" s="1"/>
      <c r="E466" s="1"/>
      <c r="F466" s="1"/>
      <c r="G466" s="1"/>
    </row>
    <row r="467" spans="1:7" ht="12.75" customHeight="1" x14ac:dyDescent="0.25">
      <c r="A467" s="45"/>
      <c r="B467" s="1"/>
      <c r="C467" s="1"/>
      <c r="D467" s="1"/>
      <c r="E467" s="1"/>
      <c r="F467" s="1"/>
      <c r="G467" s="1"/>
    </row>
    <row r="468" spans="1:7" ht="12.75" customHeight="1" x14ac:dyDescent="0.25">
      <c r="A468" s="45"/>
      <c r="B468" s="1"/>
      <c r="C468" s="1"/>
      <c r="D468" s="1"/>
      <c r="E468" s="1"/>
      <c r="F468" s="1"/>
      <c r="G468" s="1"/>
    </row>
    <row r="469" spans="1:7" ht="12.75" customHeight="1" x14ac:dyDescent="0.25">
      <c r="A469" s="45"/>
      <c r="B469" s="1"/>
      <c r="C469" s="1"/>
      <c r="D469" s="1"/>
      <c r="E469" s="1"/>
      <c r="F469" s="1"/>
      <c r="G469" s="1"/>
    </row>
    <row r="470" spans="1:7" ht="12.75" customHeight="1" x14ac:dyDescent="0.25">
      <c r="A470" s="45"/>
      <c r="B470" s="1"/>
      <c r="C470" s="1"/>
      <c r="D470" s="1"/>
      <c r="E470" s="1"/>
      <c r="F470" s="1"/>
      <c r="G470" s="1"/>
    </row>
    <row r="471" spans="1:7" ht="12.75" customHeight="1" x14ac:dyDescent="0.25">
      <c r="A471" s="45"/>
      <c r="B471" s="1"/>
      <c r="C471" s="1"/>
      <c r="D471" s="1"/>
      <c r="E471" s="1"/>
      <c r="F471" s="1"/>
      <c r="G471" s="1"/>
    </row>
    <row r="472" spans="1:7" ht="12.75" customHeight="1" x14ac:dyDescent="0.25">
      <c r="A472" s="45"/>
      <c r="B472" s="1"/>
      <c r="C472" s="1"/>
      <c r="D472" s="1"/>
      <c r="E472" s="1"/>
      <c r="F472" s="1"/>
      <c r="G472" s="1"/>
    </row>
    <row r="473" spans="1:7" ht="12.75" customHeight="1" x14ac:dyDescent="0.25">
      <c r="A473" s="45"/>
      <c r="B473" s="1"/>
      <c r="C473" s="1"/>
      <c r="D473" s="1"/>
      <c r="E473" s="1"/>
      <c r="F473" s="1"/>
      <c r="G473" s="1"/>
    </row>
    <row r="474" spans="1:7" ht="12.75" customHeight="1" x14ac:dyDescent="0.25">
      <c r="A474" s="45"/>
      <c r="B474" s="1"/>
      <c r="C474" s="1"/>
      <c r="D474" s="1"/>
      <c r="E474" s="1"/>
      <c r="F474" s="1"/>
      <c r="G474" s="1"/>
    </row>
    <row r="475" spans="1:7" ht="12.75" customHeight="1" x14ac:dyDescent="0.25">
      <c r="A475" s="45"/>
      <c r="B475" s="1"/>
      <c r="C475" s="1"/>
      <c r="D475" s="1"/>
      <c r="E475" s="1"/>
      <c r="F475" s="1"/>
      <c r="G475" s="1"/>
    </row>
    <row r="476" spans="1:7" ht="12.75" customHeight="1" x14ac:dyDescent="0.25">
      <c r="A476" s="45"/>
      <c r="B476" s="1"/>
      <c r="C476" s="1"/>
      <c r="D476" s="1"/>
      <c r="E476" s="1"/>
      <c r="F476" s="1"/>
      <c r="G476" s="1"/>
    </row>
    <row r="477" spans="1:7" ht="12.75" customHeight="1" x14ac:dyDescent="0.25">
      <c r="A477" s="45"/>
      <c r="B477" s="1"/>
      <c r="C477" s="1"/>
      <c r="D477" s="1"/>
      <c r="E477" s="1"/>
      <c r="F477" s="1"/>
      <c r="G477" s="1"/>
    </row>
    <row r="478" spans="1:7" ht="12.75" customHeight="1" x14ac:dyDescent="0.25">
      <c r="A478" s="45"/>
      <c r="B478" s="1"/>
      <c r="C478" s="1"/>
      <c r="D478" s="1"/>
      <c r="E478" s="1"/>
      <c r="F478" s="1"/>
      <c r="G478" s="1"/>
    </row>
    <row r="479" spans="1:7" ht="12.75" customHeight="1" x14ac:dyDescent="0.25">
      <c r="A479" s="45"/>
      <c r="B479" s="1"/>
      <c r="C479" s="1"/>
      <c r="D479" s="1"/>
      <c r="E479" s="1"/>
      <c r="F479" s="1"/>
      <c r="G479" s="1"/>
    </row>
    <row r="480" spans="1:7" ht="12.75" customHeight="1" x14ac:dyDescent="0.25">
      <c r="A480" s="45"/>
      <c r="B480" s="1"/>
      <c r="C480" s="1"/>
      <c r="D480" s="1"/>
      <c r="E480" s="1"/>
      <c r="F480" s="1"/>
      <c r="G480" s="1"/>
    </row>
    <row r="481" spans="1:7" ht="12.75" customHeight="1" x14ac:dyDescent="0.25">
      <c r="A481" s="45"/>
      <c r="B481" s="1"/>
      <c r="C481" s="1"/>
      <c r="D481" s="1"/>
      <c r="E481" s="1"/>
      <c r="F481" s="1"/>
      <c r="G481" s="1"/>
    </row>
    <row r="482" spans="1:7" ht="12.75" customHeight="1" x14ac:dyDescent="0.25">
      <c r="A482" s="45"/>
      <c r="B482" s="1"/>
      <c r="C482" s="1"/>
      <c r="D482" s="1"/>
      <c r="E482" s="1"/>
      <c r="F482" s="1"/>
      <c r="G482" s="1"/>
    </row>
    <row r="483" spans="1:7" ht="12.75" customHeight="1" x14ac:dyDescent="0.25">
      <c r="A483" s="45"/>
      <c r="B483" s="1"/>
      <c r="C483" s="1"/>
      <c r="D483" s="1"/>
      <c r="E483" s="1"/>
      <c r="F483" s="1"/>
      <c r="G483" s="1"/>
    </row>
    <row r="484" spans="1:7" ht="12.75" customHeight="1" x14ac:dyDescent="0.25">
      <c r="A484" s="45"/>
      <c r="B484" s="1"/>
      <c r="C484" s="1"/>
      <c r="D484" s="1"/>
      <c r="E484" s="1"/>
      <c r="F484" s="1"/>
      <c r="G484" s="1"/>
    </row>
    <row r="485" spans="1:7" ht="12.75" customHeight="1" x14ac:dyDescent="0.25">
      <c r="A485" s="45"/>
      <c r="B485" s="1"/>
      <c r="C485" s="1"/>
      <c r="D485" s="1"/>
      <c r="E485" s="1"/>
      <c r="F485" s="1"/>
      <c r="G485" s="1"/>
    </row>
    <row r="486" spans="1:7" ht="12.75" customHeight="1" x14ac:dyDescent="0.25">
      <c r="A486" s="45"/>
      <c r="B486" s="1"/>
      <c r="C486" s="1"/>
      <c r="D486" s="1"/>
      <c r="E486" s="1"/>
      <c r="F486" s="1"/>
      <c r="G486" s="1"/>
    </row>
    <row r="487" spans="1:7" ht="12.75" customHeight="1" x14ac:dyDescent="0.25">
      <c r="A487" s="45"/>
      <c r="B487" s="1"/>
      <c r="C487" s="1"/>
      <c r="D487" s="1"/>
      <c r="E487" s="1"/>
      <c r="F487" s="1"/>
      <c r="G487" s="1"/>
    </row>
    <row r="488" spans="1:7" ht="12.75" customHeight="1" x14ac:dyDescent="0.25">
      <c r="A488" s="45"/>
      <c r="B488" s="1"/>
      <c r="C488" s="1"/>
      <c r="D488" s="1"/>
      <c r="E488" s="1"/>
      <c r="F488" s="1"/>
      <c r="G488" s="1"/>
    </row>
    <row r="489" spans="1:7" ht="12.75" customHeight="1" x14ac:dyDescent="0.25">
      <c r="A489" s="45"/>
      <c r="B489" s="1"/>
      <c r="C489" s="1"/>
      <c r="D489" s="1"/>
      <c r="E489" s="1"/>
      <c r="F489" s="1"/>
      <c r="G489" s="1"/>
    </row>
    <row r="490" spans="1:7" ht="12.75" customHeight="1" x14ac:dyDescent="0.25">
      <c r="A490" s="45"/>
      <c r="B490" s="1"/>
      <c r="C490" s="1"/>
      <c r="D490" s="1"/>
      <c r="E490" s="1"/>
      <c r="F490" s="1"/>
      <c r="G490" s="1"/>
    </row>
    <row r="491" spans="1:7" ht="12.75" customHeight="1" x14ac:dyDescent="0.25">
      <c r="A491" s="45"/>
      <c r="B491" s="1"/>
      <c r="C491" s="1"/>
      <c r="D491" s="1"/>
      <c r="E491" s="1"/>
      <c r="F491" s="1"/>
      <c r="G491" s="1"/>
    </row>
    <row r="492" spans="1:7" ht="12.75" customHeight="1" x14ac:dyDescent="0.25">
      <c r="A492" s="45"/>
      <c r="B492" s="1"/>
      <c r="C492" s="1"/>
      <c r="D492" s="1"/>
      <c r="E492" s="1"/>
      <c r="F492" s="1"/>
      <c r="G492" s="1"/>
    </row>
    <row r="493" spans="1:7" ht="12.75" customHeight="1" x14ac:dyDescent="0.25">
      <c r="A493" s="45"/>
      <c r="B493" s="1"/>
      <c r="C493" s="1"/>
      <c r="D493" s="1"/>
      <c r="E493" s="1"/>
      <c r="F493" s="1"/>
      <c r="G493" s="1"/>
    </row>
    <row r="494" spans="1:7" ht="12.75" customHeight="1" x14ac:dyDescent="0.25">
      <c r="A494" s="45"/>
      <c r="B494" s="1"/>
      <c r="C494" s="1"/>
      <c r="D494" s="1"/>
      <c r="E494" s="1"/>
      <c r="F494" s="1"/>
      <c r="G494" s="1"/>
    </row>
    <row r="495" spans="1:7" ht="12.75" customHeight="1" x14ac:dyDescent="0.25">
      <c r="A495" s="45"/>
      <c r="B495" s="1"/>
      <c r="C495" s="1"/>
      <c r="D495" s="1"/>
      <c r="E495" s="1"/>
      <c r="F495" s="1"/>
      <c r="G495" s="1"/>
    </row>
    <row r="496" spans="1:7" ht="12.75" customHeight="1" x14ac:dyDescent="0.25">
      <c r="A496" s="45"/>
      <c r="B496" s="1"/>
      <c r="C496" s="1"/>
      <c r="D496" s="1"/>
      <c r="E496" s="1"/>
      <c r="F496" s="1"/>
      <c r="G496" s="1"/>
    </row>
    <row r="497" spans="1:7" ht="12.75" customHeight="1" x14ac:dyDescent="0.25">
      <c r="A497" s="45"/>
      <c r="B497" s="1"/>
      <c r="C497" s="1"/>
      <c r="D497" s="1"/>
      <c r="E497" s="1"/>
      <c r="F497" s="1"/>
      <c r="G497" s="1"/>
    </row>
    <row r="498" spans="1:7" ht="12.75" customHeight="1" x14ac:dyDescent="0.25">
      <c r="A498" s="45"/>
      <c r="B498" s="1"/>
      <c r="C498" s="1"/>
      <c r="D498" s="1"/>
      <c r="E498" s="1"/>
      <c r="F498" s="1"/>
      <c r="G498" s="1"/>
    </row>
    <row r="499" spans="1:7" ht="12.75" customHeight="1" x14ac:dyDescent="0.25">
      <c r="A499" s="45"/>
      <c r="B499" s="1"/>
      <c r="C499" s="1"/>
      <c r="D499" s="1"/>
      <c r="E499" s="1"/>
      <c r="F499" s="1"/>
      <c r="G499" s="1"/>
    </row>
    <row r="500" spans="1:7" ht="12.75" customHeight="1" x14ac:dyDescent="0.25">
      <c r="A500" s="45"/>
      <c r="B500" s="1"/>
      <c r="C500" s="1"/>
      <c r="D500" s="1"/>
      <c r="E500" s="1"/>
      <c r="F500" s="1"/>
      <c r="G500" s="1"/>
    </row>
    <row r="501" spans="1:7" ht="12.75" customHeight="1" x14ac:dyDescent="0.25">
      <c r="A501" s="45"/>
      <c r="B501" s="1"/>
      <c r="C501" s="1"/>
      <c r="D501" s="1"/>
      <c r="E501" s="1"/>
      <c r="F501" s="1"/>
      <c r="G501" s="1"/>
    </row>
    <row r="502" spans="1:7" ht="12.75" customHeight="1" x14ac:dyDescent="0.25">
      <c r="A502" s="45"/>
      <c r="B502" s="1"/>
      <c r="C502" s="1"/>
      <c r="D502" s="1"/>
      <c r="E502" s="1"/>
      <c r="F502" s="1"/>
      <c r="G502" s="1"/>
    </row>
    <row r="503" spans="1:7" ht="12.75" customHeight="1" x14ac:dyDescent="0.25">
      <c r="A503" s="45"/>
      <c r="B503" s="1"/>
      <c r="C503" s="1"/>
      <c r="D503" s="1"/>
      <c r="E503" s="1"/>
      <c r="F503" s="1"/>
      <c r="G503" s="1"/>
    </row>
    <row r="504" spans="1:7" ht="12.75" customHeight="1" x14ac:dyDescent="0.25">
      <c r="A504" s="45"/>
      <c r="B504" s="1"/>
      <c r="C504" s="1"/>
      <c r="D504" s="1"/>
      <c r="E504" s="1"/>
      <c r="F504" s="1"/>
      <c r="G504" s="1"/>
    </row>
    <row r="505" spans="1:7" ht="12.75" customHeight="1" x14ac:dyDescent="0.25">
      <c r="A505" s="45"/>
      <c r="B505" s="1"/>
      <c r="C505" s="1"/>
      <c r="D505" s="1"/>
      <c r="E505" s="1"/>
      <c r="F505" s="1"/>
      <c r="G505" s="1"/>
    </row>
    <row r="506" spans="1:7" ht="12.75" customHeight="1" x14ac:dyDescent="0.25">
      <c r="A506" s="45"/>
      <c r="B506" s="1"/>
      <c r="C506" s="1"/>
      <c r="D506" s="1"/>
      <c r="E506" s="1"/>
      <c r="F506" s="1"/>
      <c r="G506" s="1"/>
    </row>
    <row r="507" spans="1:7" ht="12.75" customHeight="1" x14ac:dyDescent="0.25">
      <c r="A507" s="45"/>
      <c r="B507" s="1"/>
      <c r="C507" s="1"/>
      <c r="D507" s="1"/>
      <c r="E507" s="1"/>
      <c r="F507" s="1"/>
      <c r="G507" s="1"/>
    </row>
    <row r="508" spans="1:7" ht="12.75" customHeight="1" x14ac:dyDescent="0.25">
      <c r="A508" s="45"/>
      <c r="B508" s="1"/>
      <c r="C508" s="1"/>
      <c r="D508" s="1"/>
      <c r="E508" s="1"/>
      <c r="F508" s="1"/>
      <c r="G508" s="1"/>
    </row>
    <row r="509" spans="1:7" ht="12.75" customHeight="1" x14ac:dyDescent="0.25">
      <c r="A509" s="45"/>
      <c r="B509" s="1"/>
      <c r="C509" s="1"/>
      <c r="D509" s="1"/>
      <c r="E509" s="1"/>
      <c r="F509" s="1"/>
      <c r="G509" s="1"/>
    </row>
    <row r="510" spans="1:7" ht="12.75" customHeight="1" x14ac:dyDescent="0.25">
      <c r="A510" s="45"/>
      <c r="B510" s="1"/>
      <c r="C510" s="1"/>
      <c r="D510" s="1"/>
      <c r="E510" s="1"/>
      <c r="F510" s="1"/>
      <c r="G510" s="1"/>
    </row>
    <row r="511" spans="1:7" ht="12.75" customHeight="1" x14ac:dyDescent="0.25">
      <c r="A511" s="45"/>
      <c r="B511" s="1"/>
      <c r="C511" s="1"/>
      <c r="D511" s="1"/>
      <c r="E511" s="1"/>
      <c r="F511" s="1"/>
      <c r="G511" s="1"/>
    </row>
    <row r="512" spans="1:7" ht="12.75" customHeight="1" x14ac:dyDescent="0.25">
      <c r="A512" s="45"/>
      <c r="B512" s="1"/>
      <c r="C512" s="1"/>
      <c r="D512" s="1"/>
      <c r="E512" s="1"/>
      <c r="F512" s="1"/>
      <c r="G512" s="1"/>
    </row>
    <row r="513" spans="1:7" ht="12.75" customHeight="1" x14ac:dyDescent="0.25">
      <c r="A513" s="45"/>
      <c r="B513" s="1"/>
      <c r="C513" s="1"/>
      <c r="D513" s="1"/>
      <c r="E513" s="1"/>
      <c r="F513" s="1"/>
      <c r="G513" s="1"/>
    </row>
    <row r="514" spans="1:7" ht="12.75" customHeight="1" x14ac:dyDescent="0.25">
      <c r="A514" s="45"/>
      <c r="B514" s="1"/>
      <c r="C514" s="1"/>
      <c r="D514" s="1"/>
      <c r="E514" s="1"/>
      <c r="F514" s="1"/>
      <c r="G514" s="1"/>
    </row>
    <row r="515" spans="1:7" ht="12.75" customHeight="1" x14ac:dyDescent="0.25">
      <c r="A515" s="45"/>
      <c r="B515" s="1"/>
      <c r="C515" s="1"/>
      <c r="D515" s="1"/>
      <c r="E515" s="1"/>
      <c r="F515" s="1"/>
      <c r="G515" s="1"/>
    </row>
    <row r="516" spans="1:7" ht="12.75" customHeight="1" x14ac:dyDescent="0.25">
      <c r="A516" s="45"/>
      <c r="B516" s="1"/>
      <c r="C516" s="1"/>
      <c r="D516" s="1"/>
      <c r="E516" s="1"/>
      <c r="F516" s="1"/>
      <c r="G516" s="1"/>
    </row>
    <row r="517" spans="1:7" ht="12.75" customHeight="1" x14ac:dyDescent="0.25">
      <c r="A517" s="45"/>
      <c r="B517" s="1"/>
      <c r="C517" s="1"/>
      <c r="D517" s="1"/>
      <c r="E517" s="1"/>
      <c r="F517" s="1"/>
      <c r="G517" s="1"/>
    </row>
    <row r="518" spans="1:7" ht="12.75" customHeight="1" x14ac:dyDescent="0.25">
      <c r="A518" s="45"/>
      <c r="B518" s="1"/>
      <c r="C518" s="1"/>
      <c r="D518" s="1"/>
      <c r="E518" s="1"/>
      <c r="F518" s="1"/>
      <c r="G518" s="1"/>
    </row>
    <row r="519" spans="1:7" ht="12.75" customHeight="1" x14ac:dyDescent="0.25">
      <c r="A519" s="45"/>
      <c r="B519" s="1"/>
      <c r="C519" s="1"/>
      <c r="D519" s="1"/>
      <c r="E519" s="1"/>
      <c r="F519" s="1"/>
      <c r="G519" s="1"/>
    </row>
    <row r="520" spans="1:7" ht="12.75" customHeight="1" x14ac:dyDescent="0.25">
      <c r="A520" s="45"/>
      <c r="B520" s="1"/>
      <c r="C520" s="1"/>
      <c r="D520" s="1"/>
      <c r="E520" s="1"/>
      <c r="F520" s="1"/>
      <c r="G520" s="1"/>
    </row>
    <row r="521" spans="1:7" ht="12.75" customHeight="1" x14ac:dyDescent="0.25">
      <c r="A521" s="45"/>
      <c r="B521" s="1"/>
      <c r="C521" s="1"/>
      <c r="D521" s="1"/>
      <c r="E521" s="1"/>
      <c r="F521" s="1"/>
      <c r="G521" s="1"/>
    </row>
    <row r="522" spans="1:7" ht="12.75" customHeight="1" x14ac:dyDescent="0.25">
      <c r="A522" s="45"/>
      <c r="B522" s="1"/>
      <c r="C522" s="1"/>
      <c r="D522" s="1"/>
      <c r="E522" s="1"/>
      <c r="F522" s="1"/>
      <c r="G522" s="1"/>
    </row>
    <row r="523" spans="1:7" ht="12.75" customHeight="1" x14ac:dyDescent="0.25">
      <c r="A523" s="45"/>
      <c r="B523" s="1"/>
      <c r="C523" s="1"/>
      <c r="D523" s="1"/>
      <c r="E523" s="1"/>
      <c r="F523" s="1"/>
      <c r="G523" s="1"/>
    </row>
    <row r="524" spans="1:7" ht="12.75" customHeight="1" x14ac:dyDescent="0.25">
      <c r="A524" s="45"/>
      <c r="B524" s="1"/>
      <c r="C524" s="1"/>
      <c r="D524" s="1"/>
      <c r="E524" s="1"/>
      <c r="F524" s="1"/>
      <c r="G524" s="1"/>
    </row>
    <row r="525" spans="1:7" ht="12.75" customHeight="1" x14ac:dyDescent="0.25">
      <c r="A525" s="45"/>
      <c r="B525" s="1"/>
      <c r="C525" s="1"/>
      <c r="D525" s="1"/>
      <c r="E525" s="1"/>
      <c r="F525" s="1"/>
      <c r="G525" s="1"/>
    </row>
    <row r="526" spans="1:7" ht="12.75" customHeight="1" x14ac:dyDescent="0.25">
      <c r="A526" s="45"/>
      <c r="B526" s="1"/>
      <c r="C526" s="1"/>
      <c r="D526" s="1"/>
      <c r="E526" s="1"/>
      <c r="F526" s="1"/>
      <c r="G526" s="1"/>
    </row>
    <row r="527" spans="1:7" ht="12.75" customHeight="1" x14ac:dyDescent="0.25">
      <c r="A527" s="45"/>
      <c r="B527" s="1"/>
      <c r="C527" s="1"/>
      <c r="D527" s="1"/>
      <c r="E527" s="1"/>
      <c r="F527" s="1"/>
      <c r="G527" s="1"/>
    </row>
    <row r="528" spans="1:7" ht="12.75" customHeight="1" x14ac:dyDescent="0.25">
      <c r="A528" s="45"/>
      <c r="B528" s="1"/>
      <c r="C528" s="1"/>
      <c r="D528" s="1"/>
      <c r="E528" s="1"/>
      <c r="F528" s="1"/>
      <c r="G528" s="1"/>
    </row>
    <row r="529" spans="1:7" ht="12.75" customHeight="1" x14ac:dyDescent="0.25">
      <c r="A529" s="45"/>
      <c r="B529" s="1"/>
      <c r="C529" s="1"/>
      <c r="D529" s="1"/>
      <c r="E529" s="1"/>
      <c r="F529" s="1"/>
      <c r="G529" s="1"/>
    </row>
    <row r="530" spans="1:7" ht="12.75" customHeight="1" x14ac:dyDescent="0.25">
      <c r="A530" s="45"/>
      <c r="B530" s="1"/>
      <c r="C530" s="1"/>
      <c r="D530" s="1"/>
      <c r="E530" s="1"/>
      <c r="F530" s="1"/>
      <c r="G530" s="1"/>
    </row>
    <row r="531" spans="1:7" ht="12.75" customHeight="1" x14ac:dyDescent="0.25">
      <c r="A531" s="45"/>
      <c r="B531" s="1"/>
      <c r="C531" s="1"/>
      <c r="D531" s="1"/>
      <c r="E531" s="1"/>
      <c r="F531" s="1"/>
      <c r="G531" s="1"/>
    </row>
    <row r="532" spans="1:7" ht="12.75" customHeight="1" x14ac:dyDescent="0.25">
      <c r="A532" s="45"/>
      <c r="B532" s="1"/>
      <c r="C532" s="1"/>
      <c r="D532" s="1"/>
      <c r="E532" s="1"/>
      <c r="F532" s="1"/>
      <c r="G532" s="1"/>
    </row>
    <row r="533" spans="1:7" ht="12.75" customHeight="1" x14ac:dyDescent="0.25">
      <c r="A533" s="45"/>
      <c r="B533" s="1"/>
      <c r="C533" s="1"/>
      <c r="D533" s="1"/>
      <c r="E533" s="1"/>
      <c r="F533" s="1"/>
      <c r="G533" s="1"/>
    </row>
    <row r="534" spans="1:7" ht="12.75" customHeight="1" x14ac:dyDescent="0.25">
      <c r="A534" s="45"/>
      <c r="B534" s="1"/>
      <c r="C534" s="1"/>
      <c r="D534" s="1"/>
      <c r="E534" s="1"/>
      <c r="F534" s="1"/>
      <c r="G534" s="1"/>
    </row>
    <row r="535" spans="1:7" ht="12.75" customHeight="1" x14ac:dyDescent="0.25">
      <c r="A535" s="45"/>
      <c r="B535" s="1"/>
      <c r="C535" s="1"/>
      <c r="D535" s="1"/>
      <c r="E535" s="1"/>
      <c r="F535" s="1"/>
      <c r="G535" s="1"/>
    </row>
    <row r="536" spans="1:7" ht="12.75" customHeight="1" x14ac:dyDescent="0.25">
      <c r="A536" s="45"/>
      <c r="B536" s="1"/>
      <c r="C536" s="1"/>
      <c r="D536" s="1"/>
      <c r="E536" s="1"/>
      <c r="F536" s="1"/>
      <c r="G536" s="1"/>
    </row>
    <row r="537" spans="1:7" ht="12.75" customHeight="1" x14ac:dyDescent="0.25">
      <c r="A537" s="45"/>
      <c r="B537" s="1"/>
      <c r="C537" s="1"/>
      <c r="D537" s="1"/>
      <c r="E537" s="1"/>
      <c r="F537" s="1"/>
      <c r="G537" s="1"/>
    </row>
    <row r="538" spans="1:7" ht="12.75" customHeight="1" x14ac:dyDescent="0.25">
      <c r="A538" s="45"/>
      <c r="B538" s="1"/>
      <c r="C538" s="1"/>
      <c r="D538" s="1"/>
      <c r="E538" s="1"/>
      <c r="F538" s="1"/>
      <c r="G538" s="1"/>
    </row>
    <row r="539" spans="1:7" ht="12.75" customHeight="1" x14ac:dyDescent="0.25">
      <c r="A539" s="45"/>
      <c r="B539" s="1"/>
      <c r="C539" s="1"/>
      <c r="D539" s="1"/>
      <c r="E539" s="1"/>
      <c r="F539" s="1"/>
      <c r="G539" s="1"/>
    </row>
    <row r="540" spans="1:7" ht="12.75" customHeight="1" x14ac:dyDescent="0.25">
      <c r="A540" s="45"/>
      <c r="B540" s="1"/>
      <c r="C540" s="1"/>
      <c r="D540" s="1"/>
      <c r="E540" s="1"/>
      <c r="F540" s="1"/>
      <c r="G540" s="1"/>
    </row>
    <row r="541" spans="1:7" ht="12.75" customHeight="1" x14ac:dyDescent="0.25">
      <c r="A541" s="45"/>
      <c r="B541" s="1"/>
      <c r="C541" s="1"/>
      <c r="D541" s="1"/>
      <c r="E541" s="1"/>
      <c r="F541" s="1"/>
      <c r="G541" s="1"/>
    </row>
    <row r="542" spans="1:7" ht="12.75" customHeight="1" x14ac:dyDescent="0.25">
      <c r="A542" s="45"/>
      <c r="B542" s="1"/>
      <c r="C542" s="1"/>
      <c r="D542" s="1"/>
      <c r="E542" s="1"/>
      <c r="F542" s="1"/>
      <c r="G542" s="1"/>
    </row>
    <row r="543" spans="1:7" ht="12.75" customHeight="1" x14ac:dyDescent="0.25">
      <c r="A543" s="45"/>
      <c r="B543" s="1"/>
      <c r="C543" s="1"/>
      <c r="D543" s="1"/>
      <c r="E543" s="1"/>
      <c r="F543" s="1"/>
      <c r="G543" s="1"/>
    </row>
    <row r="544" spans="1:7" ht="12.75" customHeight="1" x14ac:dyDescent="0.25">
      <c r="A544" s="45"/>
      <c r="B544" s="1"/>
      <c r="C544" s="1"/>
      <c r="D544" s="1"/>
      <c r="E544" s="1"/>
      <c r="F544" s="1"/>
      <c r="G544" s="1"/>
    </row>
    <row r="545" spans="1:7" ht="12.75" customHeight="1" x14ac:dyDescent="0.25">
      <c r="A545" s="45"/>
      <c r="B545" s="1"/>
      <c r="C545" s="1"/>
      <c r="D545" s="1"/>
      <c r="E545" s="1"/>
      <c r="F545" s="1"/>
      <c r="G545" s="1"/>
    </row>
    <row r="546" spans="1:7" ht="12.75" customHeight="1" x14ac:dyDescent="0.25">
      <c r="A546" s="45"/>
      <c r="B546" s="1"/>
      <c r="C546" s="1"/>
      <c r="D546" s="1"/>
      <c r="E546" s="1"/>
      <c r="F546" s="1"/>
      <c r="G546" s="1"/>
    </row>
    <row r="547" spans="1:7" ht="12.75" customHeight="1" x14ac:dyDescent="0.25">
      <c r="A547" s="45"/>
      <c r="B547" s="1"/>
      <c r="C547" s="1"/>
      <c r="D547" s="1"/>
      <c r="E547" s="1"/>
      <c r="F547" s="1"/>
      <c r="G547" s="1"/>
    </row>
    <row r="548" spans="1:7" ht="12.75" customHeight="1" x14ac:dyDescent="0.25">
      <c r="A548" s="45"/>
      <c r="B548" s="1"/>
      <c r="C548" s="1"/>
      <c r="D548" s="1"/>
      <c r="E548" s="1"/>
      <c r="F548" s="1"/>
      <c r="G548" s="1"/>
    </row>
    <row r="549" spans="1:7" ht="12.75" customHeight="1" x14ac:dyDescent="0.25">
      <c r="A549" s="45"/>
      <c r="B549" s="1"/>
      <c r="C549" s="1"/>
      <c r="D549" s="1"/>
      <c r="E549" s="1"/>
      <c r="F549" s="1"/>
      <c r="G549" s="1"/>
    </row>
    <row r="550" spans="1:7" ht="12.75" customHeight="1" x14ac:dyDescent="0.25">
      <c r="A550" s="45"/>
      <c r="B550" s="1"/>
      <c r="C550" s="1"/>
      <c r="D550" s="1"/>
      <c r="E550" s="1"/>
      <c r="F550" s="1"/>
      <c r="G550" s="1"/>
    </row>
    <row r="551" spans="1:7" ht="12.75" customHeight="1" x14ac:dyDescent="0.25">
      <c r="A551" s="45"/>
      <c r="B551" s="1"/>
      <c r="C551" s="1"/>
      <c r="D551" s="1"/>
      <c r="E551" s="1"/>
      <c r="F551" s="1"/>
      <c r="G551" s="1"/>
    </row>
    <row r="552" spans="1:7" ht="12.75" customHeight="1" x14ac:dyDescent="0.25">
      <c r="A552" s="45"/>
      <c r="B552" s="1"/>
      <c r="C552" s="1"/>
      <c r="D552" s="1"/>
      <c r="E552" s="1"/>
      <c r="F552" s="1"/>
      <c r="G552" s="1"/>
    </row>
    <row r="553" spans="1:7" ht="12.75" customHeight="1" x14ac:dyDescent="0.25">
      <c r="A553" s="45"/>
      <c r="B553" s="1"/>
      <c r="C553" s="1"/>
      <c r="D553" s="1"/>
      <c r="E553" s="1"/>
      <c r="F553" s="1"/>
      <c r="G553" s="1"/>
    </row>
    <row r="554" spans="1:7" ht="12.75" customHeight="1" x14ac:dyDescent="0.25">
      <c r="A554" s="45"/>
      <c r="B554" s="1"/>
      <c r="C554" s="1"/>
      <c r="D554" s="1"/>
      <c r="E554" s="1"/>
      <c r="F554" s="1"/>
      <c r="G554" s="1"/>
    </row>
    <row r="555" spans="1:7" ht="12.75" customHeight="1" x14ac:dyDescent="0.25">
      <c r="A555" s="45"/>
      <c r="B555" s="1"/>
      <c r="C555" s="1"/>
      <c r="D555" s="1"/>
      <c r="E555" s="1"/>
      <c r="F555" s="1"/>
      <c r="G555" s="1"/>
    </row>
    <row r="556" spans="1:7" ht="12.75" customHeight="1" x14ac:dyDescent="0.25">
      <c r="A556" s="45"/>
      <c r="B556" s="1"/>
      <c r="C556" s="1"/>
      <c r="D556" s="1"/>
      <c r="E556" s="1"/>
      <c r="F556" s="1"/>
      <c r="G556" s="1"/>
    </row>
    <row r="557" spans="1:7" ht="12.75" customHeight="1" x14ac:dyDescent="0.25">
      <c r="A557" s="45"/>
      <c r="B557" s="1"/>
      <c r="C557" s="1"/>
      <c r="D557" s="1"/>
      <c r="E557" s="1"/>
      <c r="F557" s="1"/>
      <c r="G557" s="1"/>
    </row>
    <row r="558" spans="1:7" ht="12.75" customHeight="1" x14ac:dyDescent="0.25">
      <c r="A558" s="45"/>
      <c r="B558" s="1"/>
      <c r="C558" s="1"/>
      <c r="D558" s="1"/>
      <c r="E558" s="1"/>
      <c r="F558" s="1"/>
      <c r="G558" s="1"/>
    </row>
    <row r="559" spans="1:7" ht="12.75" customHeight="1" x14ac:dyDescent="0.25">
      <c r="A559" s="45"/>
      <c r="B559" s="1"/>
      <c r="C559" s="1"/>
      <c r="D559" s="1"/>
      <c r="E559" s="1"/>
      <c r="F559" s="1"/>
      <c r="G559" s="1"/>
    </row>
    <row r="560" spans="1:7" ht="12.75" customHeight="1" x14ac:dyDescent="0.25">
      <c r="A560" s="45"/>
      <c r="B560" s="1"/>
      <c r="C560" s="1"/>
      <c r="D560" s="1"/>
      <c r="E560" s="1"/>
      <c r="F560" s="1"/>
      <c r="G560" s="1"/>
    </row>
    <row r="561" spans="1:7" ht="12.75" customHeight="1" x14ac:dyDescent="0.25">
      <c r="A561" s="45"/>
      <c r="B561" s="1"/>
      <c r="C561" s="1"/>
      <c r="D561" s="1"/>
      <c r="E561" s="1"/>
      <c r="F561" s="1"/>
      <c r="G561" s="1"/>
    </row>
    <row r="562" spans="1:7" ht="12.75" customHeight="1" x14ac:dyDescent="0.25">
      <c r="A562" s="45"/>
      <c r="B562" s="1"/>
      <c r="C562" s="1"/>
      <c r="D562" s="1"/>
      <c r="E562" s="1"/>
      <c r="F562" s="1"/>
      <c r="G562" s="1"/>
    </row>
    <row r="563" spans="1:7" ht="12.75" customHeight="1" x14ac:dyDescent="0.25">
      <c r="A563" s="45"/>
      <c r="B563" s="1"/>
      <c r="C563" s="1"/>
      <c r="D563" s="1"/>
      <c r="E563" s="1"/>
      <c r="F563" s="1"/>
      <c r="G563" s="1"/>
    </row>
    <row r="564" spans="1:7" ht="12.75" customHeight="1" x14ac:dyDescent="0.25">
      <c r="A564" s="45"/>
      <c r="B564" s="1"/>
      <c r="C564" s="1"/>
      <c r="D564" s="1"/>
      <c r="E564" s="1"/>
      <c r="F564" s="1"/>
      <c r="G564" s="1"/>
    </row>
    <row r="565" spans="1:7" ht="12.75" customHeight="1" x14ac:dyDescent="0.25">
      <c r="A565" s="45"/>
      <c r="B565" s="1"/>
      <c r="C565" s="1"/>
      <c r="D565" s="1"/>
      <c r="E565" s="1"/>
      <c r="F565" s="1"/>
      <c r="G565" s="1"/>
    </row>
    <row r="566" spans="1:7" ht="12.75" customHeight="1" x14ac:dyDescent="0.25">
      <c r="A566" s="45"/>
      <c r="B566" s="1"/>
      <c r="C566" s="1"/>
      <c r="D566" s="1"/>
      <c r="E566" s="1"/>
      <c r="F566" s="1"/>
      <c r="G566" s="1"/>
    </row>
    <row r="567" spans="1:7" ht="12.75" customHeight="1" x14ac:dyDescent="0.25">
      <c r="A567" s="45"/>
      <c r="B567" s="1"/>
      <c r="C567" s="1"/>
      <c r="D567" s="1"/>
      <c r="E567" s="1"/>
      <c r="F567" s="1"/>
      <c r="G567" s="1"/>
    </row>
    <row r="568" spans="1:7" ht="12.75" customHeight="1" x14ac:dyDescent="0.25">
      <c r="A568" s="45"/>
      <c r="B568" s="1"/>
      <c r="C568" s="1"/>
      <c r="D568" s="1"/>
      <c r="E568" s="1"/>
      <c r="F568" s="1"/>
      <c r="G568" s="1"/>
    </row>
    <row r="569" spans="1:7" ht="12.75" customHeight="1" x14ac:dyDescent="0.25">
      <c r="A569" s="45"/>
      <c r="B569" s="1"/>
      <c r="C569" s="1"/>
      <c r="D569" s="1"/>
      <c r="E569" s="1"/>
      <c r="F569" s="1"/>
      <c r="G569" s="1"/>
    </row>
    <row r="570" spans="1:7" ht="12.75" customHeight="1" x14ac:dyDescent="0.25">
      <c r="A570" s="45"/>
      <c r="B570" s="1"/>
      <c r="C570" s="1"/>
      <c r="D570" s="1"/>
      <c r="E570" s="1"/>
      <c r="F570" s="1"/>
      <c r="G570" s="1"/>
    </row>
    <row r="571" spans="1:7" ht="12.75" customHeight="1" x14ac:dyDescent="0.25">
      <c r="A571" s="45"/>
      <c r="B571" s="1"/>
      <c r="C571" s="1"/>
      <c r="D571" s="1"/>
      <c r="E571" s="1"/>
      <c r="F571" s="1"/>
      <c r="G571" s="1"/>
    </row>
    <row r="572" spans="1:7" ht="12.75" customHeight="1" x14ac:dyDescent="0.25">
      <c r="A572" s="45"/>
      <c r="B572" s="1"/>
      <c r="C572" s="1"/>
      <c r="D572" s="1"/>
      <c r="E572" s="1"/>
      <c r="F572" s="1"/>
      <c r="G572" s="1"/>
    </row>
    <row r="573" spans="1:7" ht="12.75" customHeight="1" x14ac:dyDescent="0.25">
      <c r="A573" s="45"/>
      <c r="B573" s="1"/>
      <c r="C573" s="1"/>
      <c r="D573" s="1"/>
      <c r="E573" s="1"/>
      <c r="F573" s="1"/>
      <c r="G573" s="1"/>
    </row>
    <row r="574" spans="1:7" ht="12.75" customHeight="1" x14ac:dyDescent="0.25">
      <c r="A574" s="45"/>
      <c r="B574" s="1"/>
      <c r="C574" s="1"/>
      <c r="D574" s="1"/>
      <c r="E574" s="1"/>
      <c r="F574" s="1"/>
      <c r="G574" s="1"/>
    </row>
    <row r="575" spans="1:7" ht="12.75" customHeight="1" x14ac:dyDescent="0.25">
      <c r="A575" s="45"/>
      <c r="B575" s="1"/>
      <c r="C575" s="1"/>
      <c r="D575" s="1"/>
      <c r="E575" s="1"/>
      <c r="F575" s="1"/>
      <c r="G575" s="1"/>
    </row>
    <row r="576" spans="1:7" ht="12.75" customHeight="1" x14ac:dyDescent="0.25">
      <c r="A576" s="45"/>
      <c r="B576" s="1"/>
      <c r="C576" s="1"/>
      <c r="D576" s="1"/>
      <c r="E576" s="1"/>
      <c r="F576" s="1"/>
      <c r="G576" s="1"/>
    </row>
    <row r="577" spans="1:7" ht="12.75" customHeight="1" x14ac:dyDescent="0.25">
      <c r="A577" s="45"/>
      <c r="B577" s="1"/>
      <c r="C577" s="1"/>
      <c r="D577" s="1"/>
      <c r="E577" s="1"/>
      <c r="F577" s="1"/>
      <c r="G577" s="1"/>
    </row>
    <row r="578" spans="1:7" ht="12.75" customHeight="1" x14ac:dyDescent="0.25">
      <c r="A578" s="45"/>
      <c r="B578" s="1"/>
      <c r="C578" s="1"/>
      <c r="D578" s="1"/>
      <c r="E578" s="1"/>
      <c r="F578" s="1"/>
      <c r="G578" s="1"/>
    </row>
    <row r="579" spans="1:7" ht="12.75" customHeight="1" x14ac:dyDescent="0.25">
      <c r="A579" s="45"/>
      <c r="B579" s="1"/>
      <c r="C579" s="1"/>
      <c r="D579" s="1"/>
      <c r="E579" s="1"/>
      <c r="F579" s="1"/>
      <c r="G579" s="1"/>
    </row>
    <row r="580" spans="1:7" ht="12.75" customHeight="1" x14ac:dyDescent="0.25">
      <c r="A580" s="45"/>
      <c r="B580" s="1"/>
      <c r="C580" s="1"/>
      <c r="D580" s="1"/>
      <c r="E580" s="1"/>
      <c r="F580" s="1"/>
      <c r="G580" s="1"/>
    </row>
    <row r="581" spans="1:7" ht="12.75" customHeight="1" x14ac:dyDescent="0.25">
      <c r="A581" s="45"/>
      <c r="B581" s="1"/>
      <c r="C581" s="1"/>
      <c r="D581" s="1"/>
      <c r="E581" s="1"/>
      <c r="F581" s="1"/>
      <c r="G581" s="1"/>
    </row>
    <row r="582" spans="1:7" ht="12.75" customHeight="1" x14ac:dyDescent="0.25">
      <c r="A582" s="45"/>
      <c r="B582" s="1"/>
      <c r="C582" s="1"/>
      <c r="D582" s="1"/>
      <c r="E582" s="1"/>
      <c r="F582" s="1"/>
      <c r="G582" s="1"/>
    </row>
    <row r="583" spans="1:7" ht="12.75" customHeight="1" x14ac:dyDescent="0.25">
      <c r="A583" s="45"/>
      <c r="B583" s="1"/>
      <c r="C583" s="1"/>
      <c r="D583" s="1"/>
      <c r="E583" s="1"/>
      <c r="F583" s="1"/>
      <c r="G583" s="1"/>
    </row>
    <row r="584" spans="1:7" ht="12.75" customHeight="1" x14ac:dyDescent="0.25">
      <c r="A584" s="45"/>
      <c r="B584" s="1"/>
      <c r="C584" s="1"/>
      <c r="D584" s="1"/>
      <c r="E584" s="1"/>
      <c r="F584" s="1"/>
      <c r="G584" s="1"/>
    </row>
    <row r="585" spans="1:7" ht="12.75" customHeight="1" x14ac:dyDescent="0.25">
      <c r="A585" s="45"/>
      <c r="B585" s="1"/>
      <c r="C585" s="1"/>
      <c r="D585" s="1"/>
      <c r="E585" s="1"/>
      <c r="F585" s="1"/>
      <c r="G585" s="1"/>
    </row>
    <row r="586" spans="1:7" ht="12.75" customHeight="1" x14ac:dyDescent="0.25">
      <c r="A586" s="45"/>
      <c r="B586" s="1"/>
      <c r="C586" s="1"/>
      <c r="D586" s="1"/>
      <c r="E586" s="1"/>
      <c r="F586" s="1"/>
      <c r="G586" s="1"/>
    </row>
    <row r="587" spans="1:7" ht="12.75" customHeight="1" x14ac:dyDescent="0.25">
      <c r="A587" s="45"/>
      <c r="B587" s="1"/>
      <c r="C587" s="1"/>
      <c r="D587" s="1"/>
      <c r="E587" s="1"/>
      <c r="F587" s="1"/>
      <c r="G587" s="1"/>
    </row>
    <row r="588" spans="1:7" ht="12.75" customHeight="1" x14ac:dyDescent="0.25">
      <c r="A588" s="45"/>
      <c r="B588" s="1"/>
      <c r="C588" s="1"/>
      <c r="D588" s="1"/>
      <c r="E588" s="1"/>
      <c r="F588" s="1"/>
      <c r="G588" s="1"/>
    </row>
    <row r="589" spans="1:7" ht="12.75" customHeight="1" x14ac:dyDescent="0.25">
      <c r="A589" s="45"/>
      <c r="B589" s="1"/>
      <c r="C589" s="1"/>
      <c r="D589" s="1"/>
      <c r="E589" s="1"/>
      <c r="F589" s="1"/>
      <c r="G589" s="1"/>
    </row>
    <row r="590" spans="1:7" ht="12.75" customHeight="1" x14ac:dyDescent="0.25">
      <c r="A590" s="45"/>
      <c r="B590" s="1"/>
      <c r="C590" s="1"/>
      <c r="D590" s="1"/>
      <c r="E590" s="1"/>
      <c r="F590" s="1"/>
      <c r="G590" s="1"/>
    </row>
    <row r="591" spans="1:7" ht="12.75" customHeight="1" x14ac:dyDescent="0.25">
      <c r="A591" s="45"/>
      <c r="B591" s="1"/>
      <c r="C591" s="1"/>
      <c r="D591" s="1"/>
      <c r="E591" s="1"/>
      <c r="F591" s="1"/>
      <c r="G591" s="1"/>
    </row>
    <row r="592" spans="1:7" ht="12.75" customHeight="1" x14ac:dyDescent="0.25">
      <c r="A592" s="45"/>
      <c r="B592" s="1"/>
      <c r="C592" s="1"/>
      <c r="D592" s="1"/>
      <c r="E592" s="1"/>
      <c r="F592" s="1"/>
      <c r="G592" s="1"/>
    </row>
    <row r="593" spans="1:7" ht="12.75" customHeight="1" x14ac:dyDescent="0.25">
      <c r="A593" s="45"/>
      <c r="B593" s="1"/>
      <c r="C593" s="1"/>
      <c r="D593" s="1"/>
      <c r="E593" s="1"/>
      <c r="F593" s="1"/>
      <c r="G593" s="1"/>
    </row>
    <row r="594" spans="1:7" ht="12.75" customHeight="1" x14ac:dyDescent="0.25">
      <c r="A594" s="45"/>
      <c r="B594" s="1"/>
      <c r="C594" s="1"/>
      <c r="D594" s="1"/>
      <c r="E594" s="1"/>
      <c r="F594" s="1"/>
      <c r="G594" s="1"/>
    </row>
    <row r="595" spans="1:7" ht="12.75" customHeight="1" x14ac:dyDescent="0.25">
      <c r="A595" s="45"/>
      <c r="B595" s="1"/>
      <c r="C595" s="1"/>
      <c r="D595" s="1"/>
      <c r="E595" s="1"/>
      <c r="F595" s="1"/>
      <c r="G595" s="1"/>
    </row>
    <row r="596" spans="1:7" ht="12.75" customHeight="1" x14ac:dyDescent="0.25">
      <c r="A596" s="45"/>
      <c r="B596" s="1"/>
      <c r="C596" s="1"/>
      <c r="D596" s="1"/>
      <c r="E596" s="1"/>
      <c r="F596" s="1"/>
      <c r="G596" s="1"/>
    </row>
    <row r="597" spans="1:7" ht="12.75" customHeight="1" x14ac:dyDescent="0.25">
      <c r="A597" s="45"/>
      <c r="B597" s="1"/>
      <c r="C597" s="1"/>
      <c r="D597" s="1"/>
      <c r="E597" s="1"/>
      <c r="F597" s="1"/>
      <c r="G597" s="1"/>
    </row>
    <row r="598" spans="1:7" ht="12.75" customHeight="1" x14ac:dyDescent="0.25">
      <c r="A598" s="45"/>
      <c r="B598" s="1"/>
      <c r="C598" s="1"/>
      <c r="D598" s="1"/>
      <c r="E598" s="1"/>
      <c r="F598" s="1"/>
      <c r="G598" s="1"/>
    </row>
    <row r="599" spans="1:7" ht="12.75" customHeight="1" x14ac:dyDescent="0.25">
      <c r="A599" s="45"/>
      <c r="B599" s="1"/>
      <c r="C599" s="1"/>
      <c r="D599" s="1"/>
      <c r="E599" s="1"/>
      <c r="F599" s="1"/>
      <c r="G599" s="1"/>
    </row>
    <row r="600" spans="1:7" ht="12.75" customHeight="1" x14ac:dyDescent="0.25">
      <c r="A600" s="45"/>
      <c r="B600" s="1"/>
      <c r="C600" s="1"/>
      <c r="D600" s="1"/>
      <c r="E600" s="1"/>
      <c r="F600" s="1"/>
      <c r="G600" s="1"/>
    </row>
    <row r="601" spans="1:7" ht="12.75" customHeight="1" x14ac:dyDescent="0.25">
      <c r="A601" s="45"/>
      <c r="B601" s="1"/>
      <c r="C601" s="1"/>
      <c r="D601" s="1"/>
      <c r="E601" s="1"/>
      <c r="F601" s="1"/>
      <c r="G601" s="1"/>
    </row>
    <row r="602" spans="1:7" ht="12.75" customHeight="1" x14ac:dyDescent="0.25">
      <c r="A602" s="45"/>
      <c r="B602" s="1"/>
      <c r="C602" s="1"/>
      <c r="D602" s="1"/>
      <c r="E602" s="1"/>
      <c r="F602" s="1"/>
      <c r="G602" s="1"/>
    </row>
    <row r="603" spans="1:7" ht="12.75" customHeight="1" x14ac:dyDescent="0.25">
      <c r="A603" s="45"/>
      <c r="B603" s="1"/>
      <c r="C603" s="1"/>
      <c r="D603" s="1"/>
      <c r="E603" s="1"/>
      <c r="F603" s="1"/>
      <c r="G603" s="1"/>
    </row>
    <row r="604" spans="1:7" ht="12.75" customHeight="1" x14ac:dyDescent="0.25">
      <c r="A604" s="45"/>
      <c r="B604" s="1"/>
      <c r="C604" s="1"/>
      <c r="D604" s="1"/>
      <c r="E604" s="1"/>
      <c r="F604" s="1"/>
      <c r="G604" s="1"/>
    </row>
    <row r="605" spans="1:7" ht="12.75" customHeight="1" x14ac:dyDescent="0.25">
      <c r="A605" s="45"/>
      <c r="B605" s="1"/>
      <c r="C605" s="1"/>
      <c r="D605" s="1"/>
      <c r="E605" s="1"/>
      <c r="F605" s="1"/>
      <c r="G605" s="1"/>
    </row>
    <row r="606" spans="1:7" ht="12.75" customHeight="1" x14ac:dyDescent="0.25">
      <c r="A606" s="45"/>
      <c r="B606" s="1"/>
      <c r="C606" s="1"/>
      <c r="D606" s="1"/>
      <c r="E606" s="1"/>
      <c r="F606" s="1"/>
      <c r="G606" s="1"/>
    </row>
    <row r="607" spans="1:7" ht="12.75" customHeight="1" x14ac:dyDescent="0.25">
      <c r="A607" s="45"/>
      <c r="B607" s="1"/>
      <c r="C607" s="1"/>
      <c r="D607" s="1"/>
      <c r="E607" s="1"/>
      <c r="F607" s="1"/>
      <c r="G607" s="1"/>
    </row>
    <row r="608" spans="1:7" ht="12.75" customHeight="1" x14ac:dyDescent="0.25">
      <c r="A608" s="45"/>
      <c r="B608" s="1"/>
      <c r="C608" s="1"/>
      <c r="D608" s="1"/>
      <c r="E608" s="1"/>
      <c r="F608" s="1"/>
      <c r="G608" s="1"/>
    </row>
    <row r="609" spans="1:7" ht="12.75" customHeight="1" x14ac:dyDescent="0.25">
      <c r="A609" s="45"/>
      <c r="B609" s="1"/>
      <c r="C609" s="1"/>
      <c r="D609" s="1"/>
      <c r="E609" s="1"/>
      <c r="F609" s="1"/>
      <c r="G609" s="1"/>
    </row>
    <row r="610" spans="1:7" ht="12.75" customHeight="1" x14ac:dyDescent="0.25">
      <c r="A610" s="45"/>
      <c r="B610" s="1"/>
      <c r="C610" s="1"/>
      <c r="D610" s="1"/>
      <c r="E610" s="1"/>
      <c r="F610" s="1"/>
      <c r="G610" s="1"/>
    </row>
    <row r="611" spans="1:7" ht="12.75" customHeight="1" x14ac:dyDescent="0.25">
      <c r="A611" s="45"/>
      <c r="B611" s="1"/>
      <c r="C611" s="1"/>
      <c r="D611" s="1"/>
      <c r="E611" s="1"/>
      <c r="F611" s="1"/>
      <c r="G611" s="1"/>
    </row>
    <row r="612" spans="1:7" ht="12.75" customHeight="1" x14ac:dyDescent="0.25">
      <c r="A612" s="45"/>
      <c r="B612" s="1"/>
      <c r="C612" s="1"/>
      <c r="D612" s="1"/>
      <c r="E612" s="1"/>
      <c r="F612" s="1"/>
      <c r="G612" s="1"/>
    </row>
    <row r="613" spans="1:7" ht="12.75" customHeight="1" x14ac:dyDescent="0.25">
      <c r="A613" s="45"/>
      <c r="B613" s="1"/>
      <c r="C613" s="1"/>
      <c r="D613" s="1"/>
      <c r="E613" s="1"/>
      <c r="F613" s="1"/>
      <c r="G613" s="1"/>
    </row>
    <row r="614" spans="1:7" ht="12.75" customHeight="1" x14ac:dyDescent="0.25">
      <c r="A614" s="45"/>
      <c r="B614" s="1"/>
      <c r="C614" s="1"/>
      <c r="D614" s="1"/>
      <c r="E614" s="1"/>
      <c r="F614" s="1"/>
      <c r="G614" s="1"/>
    </row>
    <row r="615" spans="1:7" ht="12.75" customHeight="1" x14ac:dyDescent="0.25">
      <c r="A615" s="45"/>
      <c r="B615" s="1"/>
      <c r="C615" s="1"/>
      <c r="D615" s="1"/>
      <c r="E615" s="1"/>
      <c r="F615" s="1"/>
      <c r="G615" s="1"/>
    </row>
    <row r="616" spans="1:7" ht="12.75" customHeight="1" x14ac:dyDescent="0.25">
      <c r="A616" s="45"/>
      <c r="B616" s="1"/>
      <c r="C616" s="1"/>
      <c r="D616" s="1"/>
      <c r="E616" s="1"/>
      <c r="F616" s="1"/>
      <c r="G616" s="1"/>
    </row>
    <row r="617" spans="1:7" ht="12.75" customHeight="1" x14ac:dyDescent="0.25">
      <c r="A617" s="45"/>
      <c r="B617" s="1"/>
      <c r="C617" s="1"/>
      <c r="D617" s="1"/>
      <c r="E617" s="1"/>
      <c r="F617" s="1"/>
      <c r="G617" s="1"/>
    </row>
    <row r="618" spans="1:7" ht="12.75" customHeight="1" x14ac:dyDescent="0.25">
      <c r="A618" s="45"/>
      <c r="B618" s="1"/>
      <c r="C618" s="1"/>
      <c r="D618" s="1"/>
      <c r="E618" s="1"/>
      <c r="F618" s="1"/>
      <c r="G618" s="1"/>
    </row>
    <row r="619" spans="1:7" ht="12.75" customHeight="1" x14ac:dyDescent="0.25">
      <c r="A619" s="45"/>
      <c r="B619" s="1"/>
      <c r="C619" s="1"/>
      <c r="D619" s="1"/>
      <c r="E619" s="1"/>
      <c r="F619" s="1"/>
      <c r="G619" s="1"/>
    </row>
    <row r="620" spans="1:7" ht="12.75" customHeight="1" x14ac:dyDescent="0.25">
      <c r="A620" s="45"/>
      <c r="B620" s="1"/>
      <c r="C620" s="1"/>
      <c r="D620" s="1"/>
      <c r="E620" s="1"/>
      <c r="F620" s="1"/>
      <c r="G620" s="1"/>
    </row>
    <row r="621" spans="1:7" ht="12.75" customHeight="1" x14ac:dyDescent="0.25">
      <c r="A621" s="45"/>
      <c r="B621" s="1"/>
      <c r="C621" s="1"/>
      <c r="D621" s="1"/>
      <c r="E621" s="1"/>
      <c r="F621" s="1"/>
      <c r="G621" s="1"/>
    </row>
    <row r="622" spans="1:7" ht="12.75" customHeight="1" x14ac:dyDescent="0.25">
      <c r="A622" s="45"/>
      <c r="B622" s="1"/>
      <c r="C622" s="1"/>
      <c r="D622" s="1"/>
      <c r="E622" s="1"/>
      <c r="F622" s="1"/>
      <c r="G622" s="1"/>
    </row>
    <row r="623" spans="1:7" ht="12.75" customHeight="1" x14ac:dyDescent="0.25">
      <c r="A623" s="45"/>
      <c r="B623" s="1"/>
      <c r="C623" s="1"/>
      <c r="D623" s="1"/>
      <c r="E623" s="1"/>
      <c r="F623" s="1"/>
      <c r="G623" s="1"/>
    </row>
    <row r="624" spans="1:7" ht="12.75" customHeight="1" x14ac:dyDescent="0.25">
      <c r="A624" s="45"/>
      <c r="B624" s="1"/>
      <c r="C624" s="1"/>
      <c r="D624" s="1"/>
      <c r="E624" s="1"/>
      <c r="F624" s="1"/>
      <c r="G624" s="1"/>
    </row>
    <row r="625" spans="1:7" ht="12.75" customHeight="1" x14ac:dyDescent="0.25">
      <c r="A625" s="45"/>
      <c r="B625" s="1"/>
      <c r="C625" s="1"/>
      <c r="D625" s="1"/>
      <c r="E625" s="1"/>
      <c r="F625" s="1"/>
      <c r="G625" s="1"/>
    </row>
    <row r="626" spans="1:7" ht="12.75" customHeight="1" x14ac:dyDescent="0.25">
      <c r="A626" s="45"/>
      <c r="B626" s="1"/>
      <c r="C626" s="1"/>
      <c r="D626" s="1"/>
      <c r="E626" s="1"/>
      <c r="F626" s="1"/>
      <c r="G626" s="1"/>
    </row>
    <row r="627" spans="1:7" ht="12.75" customHeight="1" x14ac:dyDescent="0.25">
      <c r="A627" s="45"/>
      <c r="B627" s="1"/>
      <c r="C627" s="1"/>
      <c r="D627" s="1"/>
      <c r="E627" s="1"/>
      <c r="F627" s="1"/>
      <c r="G627" s="1"/>
    </row>
    <row r="628" spans="1:7" ht="12.75" customHeight="1" x14ac:dyDescent="0.25">
      <c r="A628" s="45"/>
      <c r="B628" s="1"/>
      <c r="C628" s="1"/>
      <c r="D628" s="1"/>
      <c r="E628" s="1"/>
      <c r="F628" s="1"/>
      <c r="G628" s="1"/>
    </row>
    <row r="629" spans="1:7" ht="12.75" customHeight="1" x14ac:dyDescent="0.25">
      <c r="A629" s="45"/>
      <c r="B629" s="1"/>
      <c r="C629" s="1"/>
      <c r="D629" s="1"/>
      <c r="E629" s="1"/>
      <c r="F629" s="1"/>
      <c r="G629" s="1"/>
    </row>
    <row r="630" spans="1:7" ht="12.75" customHeight="1" x14ac:dyDescent="0.25">
      <c r="A630" s="45"/>
      <c r="B630" s="1"/>
      <c r="C630" s="1"/>
      <c r="D630" s="1"/>
      <c r="E630" s="1"/>
      <c r="F630" s="1"/>
      <c r="G630" s="1"/>
    </row>
    <row r="631" spans="1:7" ht="12.75" customHeight="1" x14ac:dyDescent="0.25">
      <c r="A631" s="45"/>
      <c r="B631" s="1"/>
      <c r="C631" s="1"/>
      <c r="D631" s="1"/>
      <c r="E631" s="1"/>
      <c r="F631" s="1"/>
      <c r="G631" s="1"/>
    </row>
    <row r="632" spans="1:7" ht="12.75" customHeight="1" x14ac:dyDescent="0.25">
      <c r="A632" s="45"/>
      <c r="B632" s="1"/>
      <c r="C632" s="1"/>
      <c r="D632" s="1"/>
      <c r="E632" s="1"/>
      <c r="F632" s="1"/>
      <c r="G632" s="1"/>
    </row>
    <row r="633" spans="1:7" ht="12.75" customHeight="1" x14ac:dyDescent="0.25">
      <c r="A633" s="45"/>
      <c r="B633" s="1"/>
      <c r="C633" s="1"/>
      <c r="D633" s="1"/>
      <c r="E633" s="1"/>
      <c r="F633" s="1"/>
      <c r="G633" s="1"/>
    </row>
    <row r="634" spans="1:7" ht="12.75" customHeight="1" x14ac:dyDescent="0.25">
      <c r="A634" s="45"/>
      <c r="B634" s="1"/>
      <c r="C634" s="1"/>
      <c r="D634" s="1"/>
      <c r="E634" s="1"/>
      <c r="F634" s="1"/>
      <c r="G634" s="1"/>
    </row>
    <row r="635" spans="1:7" ht="12.75" customHeight="1" x14ac:dyDescent="0.25">
      <c r="A635" s="45"/>
      <c r="B635" s="1"/>
      <c r="C635" s="1"/>
      <c r="D635" s="1"/>
      <c r="E635" s="1"/>
      <c r="F635" s="1"/>
      <c r="G635" s="1"/>
    </row>
    <row r="636" spans="1:7" ht="12.75" customHeight="1" x14ac:dyDescent="0.25">
      <c r="A636" s="45"/>
      <c r="B636" s="1"/>
      <c r="C636" s="1"/>
      <c r="D636" s="1"/>
      <c r="E636" s="1"/>
      <c r="F636" s="1"/>
      <c r="G636" s="1"/>
    </row>
    <row r="637" spans="1:7" ht="12.75" customHeight="1" x14ac:dyDescent="0.25">
      <c r="A637" s="45"/>
      <c r="B637" s="1"/>
      <c r="C637" s="1"/>
      <c r="D637" s="1"/>
      <c r="E637" s="1"/>
      <c r="F637" s="1"/>
      <c r="G637" s="1"/>
    </row>
    <row r="638" spans="1:7" ht="12.75" customHeight="1" x14ac:dyDescent="0.25">
      <c r="A638" s="45"/>
      <c r="B638" s="1"/>
      <c r="C638" s="1"/>
      <c r="D638" s="1"/>
      <c r="E638" s="1"/>
      <c r="F638" s="1"/>
      <c r="G638" s="1"/>
    </row>
    <row r="639" spans="1:7" ht="12.75" customHeight="1" x14ac:dyDescent="0.25">
      <c r="A639" s="45"/>
      <c r="B639" s="1"/>
      <c r="C639" s="1"/>
      <c r="D639" s="1"/>
      <c r="E639" s="1"/>
      <c r="F639" s="1"/>
      <c r="G639" s="1"/>
    </row>
    <row r="640" spans="1:7" ht="12.75" customHeight="1" x14ac:dyDescent="0.25">
      <c r="A640" s="45"/>
      <c r="B640" s="1"/>
      <c r="C640" s="1"/>
      <c r="D640" s="1"/>
      <c r="E640" s="1"/>
      <c r="F640" s="1"/>
      <c r="G640" s="1"/>
    </row>
    <row r="641" spans="1:7" ht="12.75" customHeight="1" x14ac:dyDescent="0.25">
      <c r="A641" s="45"/>
      <c r="B641" s="1"/>
      <c r="C641" s="1"/>
      <c r="D641" s="1"/>
      <c r="E641" s="1"/>
      <c r="F641" s="1"/>
      <c r="G641" s="1"/>
    </row>
    <row r="642" spans="1:7" ht="12.75" customHeight="1" x14ac:dyDescent="0.25">
      <c r="A642" s="45"/>
      <c r="B642" s="1"/>
      <c r="C642" s="1"/>
      <c r="D642" s="1"/>
      <c r="E642" s="1"/>
      <c r="F642" s="1"/>
      <c r="G642" s="1"/>
    </row>
    <row r="643" spans="1:7" ht="12.75" customHeight="1" x14ac:dyDescent="0.25">
      <c r="A643" s="45"/>
      <c r="B643" s="1"/>
      <c r="C643" s="1"/>
      <c r="D643" s="1"/>
      <c r="E643" s="1"/>
      <c r="F643" s="1"/>
      <c r="G643" s="1"/>
    </row>
    <row r="644" spans="1:7" ht="12.75" customHeight="1" x14ac:dyDescent="0.25">
      <c r="A644" s="45"/>
      <c r="B644" s="1"/>
      <c r="C644" s="1"/>
      <c r="D644" s="1"/>
      <c r="E644" s="1"/>
      <c r="F644" s="1"/>
      <c r="G644" s="1"/>
    </row>
    <row r="645" spans="1:7" ht="12.75" customHeight="1" x14ac:dyDescent="0.25">
      <c r="A645" s="45"/>
      <c r="B645" s="1"/>
      <c r="C645" s="1"/>
      <c r="D645" s="1"/>
      <c r="E645" s="1"/>
      <c r="F645" s="1"/>
      <c r="G645" s="1"/>
    </row>
    <row r="646" spans="1:7" ht="12.75" customHeight="1" x14ac:dyDescent="0.25">
      <c r="A646" s="45"/>
      <c r="B646" s="1"/>
      <c r="C646" s="1"/>
      <c r="D646" s="1"/>
      <c r="E646" s="1"/>
      <c r="F646" s="1"/>
      <c r="G646" s="1"/>
    </row>
    <row r="647" spans="1:7" ht="12.75" customHeight="1" x14ac:dyDescent="0.25">
      <c r="A647" s="45"/>
      <c r="B647" s="1"/>
      <c r="C647" s="1"/>
      <c r="D647" s="1"/>
      <c r="E647" s="1"/>
      <c r="F647" s="1"/>
      <c r="G647" s="1"/>
    </row>
    <row r="648" spans="1:7" ht="12.75" customHeight="1" x14ac:dyDescent="0.25">
      <c r="A648" s="45"/>
      <c r="B648" s="1"/>
      <c r="C648" s="1"/>
      <c r="D648" s="1"/>
      <c r="E648" s="1"/>
      <c r="F648" s="1"/>
      <c r="G648" s="1"/>
    </row>
    <row r="649" spans="1:7" ht="12.75" customHeight="1" x14ac:dyDescent="0.25">
      <c r="A649" s="45"/>
      <c r="B649" s="1"/>
      <c r="C649" s="1"/>
      <c r="D649" s="1"/>
      <c r="E649" s="1"/>
      <c r="F649" s="1"/>
      <c r="G649" s="1"/>
    </row>
    <row r="650" spans="1:7" ht="12.75" customHeight="1" x14ac:dyDescent="0.25">
      <c r="A650" s="45"/>
      <c r="B650" s="1"/>
      <c r="C650" s="1"/>
      <c r="D650" s="1"/>
      <c r="E650" s="1"/>
      <c r="F650" s="1"/>
      <c r="G650" s="1"/>
    </row>
    <row r="651" spans="1:7" ht="12.75" customHeight="1" x14ac:dyDescent="0.25">
      <c r="A651" s="45"/>
      <c r="B651" s="1"/>
      <c r="C651" s="1"/>
      <c r="D651" s="1"/>
      <c r="E651" s="1"/>
      <c r="F651" s="1"/>
      <c r="G651" s="1"/>
    </row>
    <row r="652" spans="1:7" ht="12.75" customHeight="1" x14ac:dyDescent="0.25">
      <c r="A652" s="45"/>
      <c r="B652" s="1"/>
      <c r="C652" s="1"/>
      <c r="D652" s="1"/>
      <c r="E652" s="1"/>
      <c r="F652" s="1"/>
      <c r="G652" s="1"/>
    </row>
    <row r="653" spans="1:7" ht="12.75" customHeight="1" x14ac:dyDescent="0.25">
      <c r="A653" s="45"/>
      <c r="B653" s="1"/>
      <c r="C653" s="1"/>
      <c r="D653" s="1"/>
      <c r="E653" s="1"/>
      <c r="F653" s="1"/>
      <c r="G653" s="1"/>
    </row>
    <row r="654" spans="1:7" ht="12.75" customHeight="1" x14ac:dyDescent="0.25">
      <c r="A654" s="45"/>
      <c r="B654" s="1"/>
      <c r="C654" s="1"/>
      <c r="D654" s="1"/>
      <c r="E654" s="1"/>
      <c r="F654" s="1"/>
      <c r="G654" s="1"/>
    </row>
    <row r="655" spans="1:7" ht="12.75" customHeight="1" x14ac:dyDescent="0.25">
      <c r="A655" s="45"/>
      <c r="B655" s="1"/>
      <c r="C655" s="1"/>
      <c r="D655" s="1"/>
      <c r="E655" s="1"/>
      <c r="F655" s="1"/>
      <c r="G655" s="1"/>
    </row>
    <row r="656" spans="1:7" ht="12.75" customHeight="1" x14ac:dyDescent="0.25">
      <c r="A656" s="45"/>
      <c r="B656" s="1"/>
      <c r="C656" s="1"/>
      <c r="D656" s="1"/>
      <c r="E656" s="1"/>
      <c r="F656" s="1"/>
      <c r="G656" s="1"/>
    </row>
    <row r="657" spans="1:7" ht="12.75" customHeight="1" x14ac:dyDescent="0.25">
      <c r="A657" s="45"/>
      <c r="B657" s="1"/>
      <c r="C657" s="1"/>
      <c r="D657" s="1"/>
      <c r="E657" s="1"/>
      <c r="F657" s="1"/>
      <c r="G657" s="1"/>
    </row>
    <row r="658" spans="1:7" ht="12.75" customHeight="1" x14ac:dyDescent="0.25">
      <c r="A658" s="45"/>
      <c r="B658" s="1"/>
      <c r="C658" s="1"/>
      <c r="D658" s="1"/>
      <c r="E658" s="1"/>
      <c r="F658" s="1"/>
      <c r="G658" s="1"/>
    </row>
    <row r="659" spans="1:7" ht="12.75" customHeight="1" x14ac:dyDescent="0.25">
      <c r="A659" s="45"/>
      <c r="B659" s="1"/>
      <c r="C659" s="1"/>
      <c r="D659" s="1"/>
      <c r="E659" s="1"/>
      <c r="F659" s="1"/>
      <c r="G659" s="1"/>
    </row>
    <row r="660" spans="1:7" ht="12.75" customHeight="1" x14ac:dyDescent="0.25">
      <c r="A660" s="45"/>
      <c r="B660" s="1"/>
      <c r="C660" s="1"/>
      <c r="D660" s="1"/>
      <c r="E660" s="1"/>
      <c r="F660" s="1"/>
      <c r="G660" s="1"/>
    </row>
    <row r="661" spans="1:7" ht="12.75" customHeight="1" x14ac:dyDescent="0.25">
      <c r="A661" s="45"/>
      <c r="B661" s="1"/>
      <c r="C661" s="1"/>
      <c r="D661" s="1"/>
      <c r="E661" s="1"/>
      <c r="F661" s="1"/>
      <c r="G661" s="1"/>
    </row>
    <row r="662" spans="1:7" ht="12.75" customHeight="1" x14ac:dyDescent="0.25">
      <c r="A662" s="45"/>
      <c r="B662" s="1"/>
      <c r="C662" s="1"/>
      <c r="D662" s="1"/>
      <c r="E662" s="1"/>
      <c r="F662" s="1"/>
      <c r="G662" s="1"/>
    </row>
    <row r="663" spans="1:7" ht="12.75" customHeight="1" x14ac:dyDescent="0.25">
      <c r="A663" s="45"/>
      <c r="B663" s="1"/>
      <c r="C663" s="1"/>
      <c r="D663" s="1"/>
      <c r="E663" s="1"/>
      <c r="F663" s="1"/>
      <c r="G663" s="1"/>
    </row>
    <row r="664" spans="1:7" ht="12.75" customHeight="1" x14ac:dyDescent="0.25">
      <c r="A664" s="45"/>
      <c r="B664" s="1"/>
      <c r="C664" s="1"/>
      <c r="D664" s="1"/>
      <c r="E664" s="1"/>
      <c r="F664" s="1"/>
      <c r="G664" s="1"/>
    </row>
    <row r="665" spans="1:7" ht="12.75" customHeight="1" x14ac:dyDescent="0.25">
      <c r="A665" s="45"/>
      <c r="B665" s="1"/>
      <c r="C665" s="1"/>
      <c r="D665" s="1"/>
      <c r="E665" s="1"/>
      <c r="F665" s="1"/>
      <c r="G665" s="1"/>
    </row>
    <row r="666" spans="1:7" ht="12.75" customHeight="1" x14ac:dyDescent="0.25">
      <c r="A666" s="45"/>
      <c r="B666" s="1"/>
      <c r="C666" s="1"/>
      <c r="D666" s="1"/>
      <c r="E666" s="1"/>
      <c r="F666" s="1"/>
      <c r="G666" s="1"/>
    </row>
    <row r="667" spans="1:7" ht="12.75" customHeight="1" x14ac:dyDescent="0.25">
      <c r="A667" s="45"/>
      <c r="B667" s="1"/>
      <c r="C667" s="1"/>
      <c r="D667" s="1"/>
      <c r="E667" s="1"/>
      <c r="F667" s="1"/>
      <c r="G667" s="1"/>
    </row>
    <row r="668" spans="1:7" ht="12.75" customHeight="1" x14ac:dyDescent="0.25">
      <c r="A668" s="45"/>
      <c r="B668" s="1"/>
      <c r="C668" s="1"/>
      <c r="D668" s="1"/>
      <c r="E668" s="1"/>
      <c r="F668" s="1"/>
      <c r="G668" s="1"/>
    </row>
    <row r="669" spans="1:7" ht="12.75" customHeight="1" x14ac:dyDescent="0.25">
      <c r="A669" s="45"/>
      <c r="B669" s="1"/>
      <c r="C669" s="1"/>
      <c r="D669" s="1"/>
      <c r="E669" s="1"/>
      <c r="F669" s="1"/>
      <c r="G669" s="1"/>
    </row>
    <row r="670" spans="1:7" ht="12.75" customHeight="1" x14ac:dyDescent="0.25">
      <c r="A670" s="45"/>
      <c r="B670" s="1"/>
      <c r="C670" s="1"/>
      <c r="D670" s="1"/>
      <c r="E670" s="1"/>
      <c r="F670" s="1"/>
      <c r="G670" s="1"/>
    </row>
    <row r="671" spans="1:7" ht="12.75" customHeight="1" x14ac:dyDescent="0.25">
      <c r="A671" s="45"/>
      <c r="B671" s="1"/>
      <c r="C671" s="1"/>
      <c r="D671" s="1"/>
      <c r="E671" s="1"/>
      <c r="F671" s="1"/>
      <c r="G671" s="1"/>
    </row>
    <row r="672" spans="1:7" ht="12.75" customHeight="1" x14ac:dyDescent="0.25">
      <c r="A672" s="45"/>
      <c r="B672" s="1"/>
      <c r="C672" s="1"/>
      <c r="D672" s="1"/>
      <c r="E672" s="1"/>
      <c r="F672" s="1"/>
      <c r="G672" s="1"/>
    </row>
    <row r="673" spans="1:7" ht="12.75" customHeight="1" x14ac:dyDescent="0.25">
      <c r="A673" s="45"/>
      <c r="B673" s="1"/>
      <c r="C673" s="1"/>
      <c r="D673" s="1"/>
      <c r="E673" s="1"/>
      <c r="F673" s="1"/>
      <c r="G673" s="1"/>
    </row>
    <row r="674" spans="1:7" ht="12.75" customHeight="1" x14ac:dyDescent="0.25">
      <c r="A674" s="45"/>
      <c r="B674" s="1"/>
      <c r="C674" s="1"/>
      <c r="D674" s="1"/>
      <c r="E674" s="1"/>
      <c r="F674" s="1"/>
      <c r="G674" s="1"/>
    </row>
    <row r="675" spans="1:7" ht="12.75" customHeight="1" x14ac:dyDescent="0.25">
      <c r="A675" s="45"/>
      <c r="B675" s="1"/>
      <c r="C675" s="1"/>
      <c r="D675" s="1"/>
      <c r="E675" s="1"/>
      <c r="F675" s="1"/>
      <c r="G675" s="1"/>
    </row>
    <row r="676" spans="1:7" ht="12.75" customHeight="1" x14ac:dyDescent="0.25">
      <c r="A676" s="45"/>
      <c r="B676" s="1"/>
      <c r="C676" s="1"/>
      <c r="D676" s="1"/>
      <c r="E676" s="1"/>
      <c r="F676" s="1"/>
      <c r="G676" s="1"/>
    </row>
    <row r="677" spans="1:7" ht="12.75" customHeight="1" x14ac:dyDescent="0.25">
      <c r="A677" s="45"/>
      <c r="B677" s="1"/>
      <c r="C677" s="1"/>
      <c r="D677" s="1"/>
      <c r="E677" s="1"/>
      <c r="F677" s="1"/>
      <c r="G677" s="1"/>
    </row>
    <row r="678" spans="1:7" ht="12.75" customHeight="1" x14ac:dyDescent="0.25">
      <c r="A678" s="45"/>
      <c r="B678" s="1"/>
      <c r="C678" s="1"/>
      <c r="D678" s="1"/>
      <c r="E678" s="1"/>
      <c r="F678" s="1"/>
      <c r="G678" s="1"/>
    </row>
    <row r="679" spans="1:7" ht="12.75" customHeight="1" x14ac:dyDescent="0.25">
      <c r="A679" s="45"/>
      <c r="B679" s="1"/>
      <c r="C679" s="1"/>
      <c r="D679" s="1"/>
      <c r="E679" s="1"/>
      <c r="F679" s="1"/>
      <c r="G679" s="1"/>
    </row>
    <row r="680" spans="1:7" ht="12.75" customHeight="1" x14ac:dyDescent="0.25">
      <c r="A680" s="45"/>
      <c r="B680" s="1"/>
      <c r="C680" s="1"/>
      <c r="D680" s="1"/>
      <c r="E680" s="1"/>
      <c r="F680" s="1"/>
      <c r="G680" s="1"/>
    </row>
    <row r="681" spans="1:7" ht="12.75" customHeight="1" x14ac:dyDescent="0.25">
      <c r="A681" s="45"/>
      <c r="B681" s="1"/>
      <c r="C681" s="1"/>
      <c r="D681" s="1"/>
      <c r="E681" s="1"/>
      <c r="F681" s="1"/>
      <c r="G681" s="1"/>
    </row>
    <row r="682" spans="1:7" ht="12.75" customHeight="1" x14ac:dyDescent="0.25">
      <c r="A682" s="45"/>
      <c r="B682" s="1"/>
      <c r="C682" s="1"/>
      <c r="D682" s="1"/>
      <c r="E682" s="1"/>
      <c r="F682" s="1"/>
      <c r="G682" s="1"/>
    </row>
    <row r="683" spans="1:7" ht="12.75" customHeight="1" x14ac:dyDescent="0.25">
      <c r="A683" s="45"/>
      <c r="B683" s="1"/>
      <c r="C683" s="1"/>
      <c r="D683" s="1"/>
      <c r="E683" s="1"/>
      <c r="F683" s="1"/>
      <c r="G683" s="1"/>
    </row>
    <row r="684" spans="1:7" ht="12.75" customHeight="1" x14ac:dyDescent="0.25">
      <c r="A684" s="45"/>
      <c r="B684" s="1"/>
      <c r="C684" s="1"/>
      <c r="D684" s="1"/>
      <c r="E684" s="1"/>
      <c r="F684" s="1"/>
      <c r="G684" s="1"/>
    </row>
    <row r="685" spans="1:7" ht="12.75" customHeight="1" x14ac:dyDescent="0.25">
      <c r="A685" s="45"/>
      <c r="B685" s="1"/>
      <c r="C685" s="1"/>
      <c r="D685" s="1"/>
      <c r="E685" s="1"/>
      <c r="F685" s="1"/>
      <c r="G685" s="1"/>
    </row>
    <row r="686" spans="1:7" ht="12.75" customHeight="1" x14ac:dyDescent="0.25">
      <c r="A686" s="45"/>
      <c r="B686" s="1"/>
      <c r="C686" s="1"/>
      <c r="D686" s="1"/>
      <c r="E686" s="1"/>
      <c r="F686" s="1"/>
      <c r="G686" s="1"/>
    </row>
    <row r="687" spans="1:7" ht="12.75" customHeight="1" x14ac:dyDescent="0.25">
      <c r="A687" s="45"/>
      <c r="B687" s="1"/>
      <c r="C687" s="1"/>
      <c r="D687" s="1"/>
      <c r="E687" s="1"/>
      <c r="F687" s="1"/>
      <c r="G687" s="1"/>
    </row>
    <row r="688" spans="1:7" ht="12.75" customHeight="1" x14ac:dyDescent="0.25">
      <c r="A688" s="45"/>
      <c r="B688" s="1"/>
      <c r="C688" s="1"/>
      <c r="D688" s="1"/>
      <c r="E688" s="1"/>
      <c r="F688" s="1"/>
      <c r="G688" s="1"/>
    </row>
    <row r="689" spans="1:7" ht="12.75" customHeight="1" x14ac:dyDescent="0.25">
      <c r="A689" s="45"/>
      <c r="B689" s="1"/>
      <c r="C689" s="1"/>
      <c r="D689" s="1"/>
      <c r="E689" s="1"/>
      <c r="F689" s="1"/>
      <c r="G689" s="1"/>
    </row>
    <row r="690" spans="1:7" ht="12.75" customHeight="1" x14ac:dyDescent="0.25">
      <c r="A690" s="45"/>
      <c r="B690" s="1"/>
      <c r="C690" s="1"/>
      <c r="D690" s="1"/>
      <c r="E690" s="1"/>
      <c r="F690" s="1"/>
      <c r="G690" s="1"/>
    </row>
    <row r="691" spans="1:7" ht="12.75" customHeight="1" x14ac:dyDescent="0.25">
      <c r="A691" s="45"/>
      <c r="B691" s="1"/>
      <c r="C691" s="1"/>
      <c r="D691" s="1"/>
      <c r="E691" s="1"/>
      <c r="F691" s="1"/>
      <c r="G691" s="1"/>
    </row>
    <row r="692" spans="1:7" ht="12.75" customHeight="1" x14ac:dyDescent="0.25">
      <c r="A692" s="45"/>
      <c r="B692" s="1"/>
      <c r="C692" s="1"/>
      <c r="D692" s="1"/>
      <c r="E692" s="1"/>
      <c r="F692" s="1"/>
      <c r="G692" s="1"/>
    </row>
    <row r="693" spans="1:7" ht="12.75" customHeight="1" x14ac:dyDescent="0.25">
      <c r="A693" s="45"/>
      <c r="B693" s="1"/>
      <c r="C693" s="1"/>
      <c r="D693" s="1"/>
      <c r="E693" s="1"/>
      <c r="F693" s="1"/>
      <c r="G693" s="1"/>
    </row>
    <row r="694" spans="1:7" ht="12.75" customHeight="1" x14ac:dyDescent="0.25">
      <c r="A694" s="45"/>
      <c r="B694" s="1"/>
      <c r="C694" s="1"/>
      <c r="D694" s="1"/>
      <c r="E694" s="1"/>
      <c r="F694" s="1"/>
      <c r="G694" s="1"/>
    </row>
    <row r="695" spans="1:7" ht="12.75" customHeight="1" x14ac:dyDescent="0.25">
      <c r="A695" s="45"/>
      <c r="B695" s="1"/>
      <c r="C695" s="1"/>
      <c r="D695" s="1"/>
      <c r="E695" s="1"/>
      <c r="F695" s="1"/>
      <c r="G695" s="1"/>
    </row>
    <row r="696" spans="1:7" ht="12.75" customHeight="1" x14ac:dyDescent="0.25">
      <c r="A696" s="45"/>
      <c r="B696" s="1"/>
      <c r="C696" s="1"/>
      <c r="D696" s="1"/>
      <c r="E696" s="1"/>
      <c r="F696" s="1"/>
      <c r="G696" s="1"/>
    </row>
    <row r="697" spans="1:7" ht="12.75" customHeight="1" x14ac:dyDescent="0.25">
      <c r="A697" s="45"/>
      <c r="B697" s="1"/>
      <c r="C697" s="1"/>
      <c r="D697" s="1"/>
      <c r="E697" s="1"/>
      <c r="F697" s="1"/>
      <c r="G697" s="1"/>
    </row>
    <row r="698" spans="1:7" ht="12.75" customHeight="1" x14ac:dyDescent="0.25">
      <c r="A698" s="45"/>
      <c r="B698" s="1"/>
      <c r="C698" s="1"/>
      <c r="D698" s="1"/>
      <c r="E698" s="1"/>
      <c r="F698" s="1"/>
      <c r="G698" s="1"/>
    </row>
    <row r="699" spans="1:7" ht="12.75" customHeight="1" x14ac:dyDescent="0.25">
      <c r="A699" s="45"/>
      <c r="B699" s="1"/>
      <c r="C699" s="1"/>
      <c r="D699" s="1"/>
      <c r="E699" s="1"/>
      <c r="F699" s="1"/>
      <c r="G699" s="1"/>
    </row>
    <row r="700" spans="1:7" ht="12.75" customHeight="1" x14ac:dyDescent="0.25">
      <c r="A700" s="45"/>
      <c r="B700" s="1"/>
      <c r="C700" s="1"/>
      <c r="D700" s="1"/>
      <c r="E700" s="1"/>
      <c r="F700" s="1"/>
      <c r="G700" s="1"/>
    </row>
    <row r="701" spans="1:7" ht="12.75" customHeight="1" x14ac:dyDescent="0.25">
      <c r="A701" s="45"/>
      <c r="B701" s="1"/>
      <c r="C701" s="1"/>
      <c r="D701" s="1"/>
      <c r="E701" s="1"/>
      <c r="F701" s="1"/>
      <c r="G701" s="1"/>
    </row>
    <row r="702" spans="1:7" ht="12.75" customHeight="1" x14ac:dyDescent="0.25">
      <c r="A702" s="45"/>
      <c r="B702" s="1"/>
      <c r="C702" s="1"/>
      <c r="D702" s="1"/>
      <c r="E702" s="1"/>
      <c r="F702" s="1"/>
      <c r="G702" s="1"/>
    </row>
    <row r="703" spans="1:7" ht="12.75" customHeight="1" x14ac:dyDescent="0.25">
      <c r="A703" s="45"/>
      <c r="B703" s="1"/>
      <c r="C703" s="1"/>
      <c r="D703" s="1"/>
      <c r="E703" s="1"/>
      <c r="F703" s="1"/>
      <c r="G703" s="1"/>
    </row>
    <row r="704" spans="1:7" ht="12.75" customHeight="1" x14ac:dyDescent="0.25">
      <c r="A704" s="45"/>
      <c r="B704" s="1"/>
      <c r="C704" s="1"/>
      <c r="D704" s="1"/>
      <c r="E704" s="1"/>
      <c r="F704" s="1"/>
      <c r="G704" s="1"/>
    </row>
    <row r="705" spans="1:7" ht="12.75" customHeight="1" x14ac:dyDescent="0.25">
      <c r="A705" s="45"/>
      <c r="B705" s="1"/>
      <c r="C705" s="1"/>
      <c r="D705" s="1"/>
      <c r="E705" s="1"/>
      <c r="F705" s="1"/>
      <c r="G705" s="1"/>
    </row>
    <row r="706" spans="1:7" ht="12.75" customHeight="1" x14ac:dyDescent="0.25">
      <c r="A706" s="45"/>
      <c r="B706" s="1"/>
      <c r="C706" s="1"/>
      <c r="D706" s="1"/>
      <c r="E706" s="1"/>
      <c r="F706" s="1"/>
      <c r="G706" s="1"/>
    </row>
    <row r="707" spans="1:7" ht="12.75" customHeight="1" x14ac:dyDescent="0.25">
      <c r="A707" s="45"/>
      <c r="B707" s="1"/>
      <c r="C707" s="1"/>
      <c r="D707" s="1"/>
      <c r="E707" s="1"/>
      <c r="F707" s="1"/>
      <c r="G707" s="1"/>
    </row>
    <row r="708" spans="1:7" ht="12.75" customHeight="1" x14ac:dyDescent="0.25">
      <c r="A708" s="45"/>
      <c r="B708" s="1"/>
      <c r="C708" s="1"/>
      <c r="D708" s="1"/>
      <c r="E708" s="1"/>
      <c r="F708" s="1"/>
      <c r="G708" s="1"/>
    </row>
    <row r="709" spans="1:7" ht="12.75" customHeight="1" x14ac:dyDescent="0.25">
      <c r="A709" s="45"/>
      <c r="B709" s="1"/>
      <c r="C709" s="1"/>
      <c r="D709" s="1"/>
      <c r="E709" s="1"/>
      <c r="F709" s="1"/>
      <c r="G709" s="1"/>
    </row>
    <row r="710" spans="1:7" ht="12.75" customHeight="1" x14ac:dyDescent="0.25">
      <c r="A710" s="45"/>
      <c r="B710" s="1"/>
      <c r="C710" s="1"/>
      <c r="D710" s="1"/>
      <c r="E710" s="1"/>
      <c r="F710" s="1"/>
      <c r="G710" s="1"/>
    </row>
    <row r="711" spans="1:7" ht="12.75" customHeight="1" x14ac:dyDescent="0.25">
      <c r="A711" s="45"/>
      <c r="B711" s="1"/>
      <c r="C711" s="1"/>
      <c r="D711" s="1"/>
      <c r="E711" s="1"/>
      <c r="F711" s="1"/>
      <c r="G711" s="1"/>
    </row>
    <row r="712" spans="1:7" ht="12.75" customHeight="1" x14ac:dyDescent="0.25">
      <c r="A712" s="45"/>
      <c r="B712" s="1"/>
      <c r="C712" s="1"/>
      <c r="D712" s="1"/>
      <c r="E712" s="1"/>
      <c r="F712" s="1"/>
      <c r="G712" s="1"/>
    </row>
    <row r="713" spans="1:7" ht="12.75" customHeight="1" x14ac:dyDescent="0.25">
      <c r="A713" s="45"/>
      <c r="B713" s="1"/>
      <c r="C713" s="1"/>
      <c r="D713" s="1"/>
      <c r="E713" s="1"/>
      <c r="F713" s="1"/>
      <c r="G713" s="1"/>
    </row>
    <row r="714" spans="1:7" ht="12.75" customHeight="1" x14ac:dyDescent="0.25">
      <c r="A714" s="45"/>
      <c r="B714" s="1"/>
      <c r="C714" s="1"/>
      <c r="D714" s="1"/>
      <c r="E714" s="1"/>
      <c r="F714" s="1"/>
      <c r="G714" s="1"/>
    </row>
    <row r="715" spans="1:7" ht="12.75" customHeight="1" x14ac:dyDescent="0.25">
      <c r="A715" s="45"/>
      <c r="B715" s="1"/>
      <c r="C715" s="1"/>
      <c r="D715" s="1"/>
      <c r="E715" s="1"/>
      <c r="F715" s="1"/>
      <c r="G715" s="1"/>
    </row>
    <row r="716" spans="1:7" ht="12.75" customHeight="1" x14ac:dyDescent="0.25">
      <c r="A716" s="45"/>
      <c r="B716" s="1"/>
      <c r="C716" s="1"/>
      <c r="D716" s="1"/>
      <c r="E716" s="1"/>
      <c r="F716" s="1"/>
      <c r="G716" s="1"/>
    </row>
    <row r="717" spans="1:7" ht="12.75" customHeight="1" x14ac:dyDescent="0.25">
      <c r="A717" s="45"/>
      <c r="B717" s="1"/>
      <c r="C717" s="1"/>
      <c r="D717" s="1"/>
      <c r="E717" s="1"/>
      <c r="F717" s="1"/>
      <c r="G717" s="1"/>
    </row>
    <row r="718" spans="1:7" ht="12.75" customHeight="1" x14ac:dyDescent="0.25">
      <c r="A718" s="45"/>
      <c r="B718" s="1"/>
      <c r="C718" s="1"/>
      <c r="D718" s="1"/>
      <c r="E718" s="1"/>
      <c r="F718" s="1"/>
      <c r="G718" s="1"/>
    </row>
    <row r="719" spans="1:7" ht="12.75" customHeight="1" x14ac:dyDescent="0.25">
      <c r="A719" s="45"/>
      <c r="B719" s="1"/>
      <c r="C719" s="1"/>
      <c r="D719" s="1"/>
      <c r="E719" s="1"/>
      <c r="F719" s="1"/>
      <c r="G719" s="1"/>
    </row>
    <row r="720" spans="1:7" ht="12.75" customHeight="1" x14ac:dyDescent="0.25">
      <c r="A720" s="45"/>
      <c r="B720" s="1"/>
      <c r="C720" s="1"/>
      <c r="D720" s="1"/>
      <c r="E720" s="1"/>
      <c r="F720" s="1"/>
      <c r="G720" s="1"/>
    </row>
    <row r="721" spans="1:7" ht="12.75" customHeight="1" x14ac:dyDescent="0.25">
      <c r="A721" s="45"/>
      <c r="B721" s="1"/>
      <c r="C721" s="1"/>
      <c r="D721" s="1"/>
      <c r="E721" s="1"/>
      <c r="F721" s="1"/>
      <c r="G721" s="1"/>
    </row>
    <row r="722" spans="1:7" ht="12.75" customHeight="1" x14ac:dyDescent="0.25">
      <c r="A722" s="45"/>
      <c r="B722" s="1"/>
      <c r="C722" s="1"/>
      <c r="D722" s="1"/>
      <c r="E722" s="1"/>
      <c r="F722" s="1"/>
      <c r="G722" s="1"/>
    </row>
    <row r="723" spans="1:7" ht="12.75" customHeight="1" x14ac:dyDescent="0.25">
      <c r="A723" s="45"/>
      <c r="B723" s="1"/>
      <c r="C723" s="1"/>
      <c r="D723" s="1"/>
      <c r="E723" s="1"/>
      <c r="F723" s="1"/>
      <c r="G723" s="1"/>
    </row>
    <row r="724" spans="1:7" ht="12.75" customHeight="1" x14ac:dyDescent="0.25">
      <c r="A724" s="45"/>
      <c r="B724" s="1"/>
      <c r="C724" s="1"/>
      <c r="D724" s="1"/>
      <c r="E724" s="1"/>
      <c r="F724" s="1"/>
      <c r="G724" s="1"/>
    </row>
    <row r="725" spans="1:7" ht="12.75" customHeight="1" x14ac:dyDescent="0.25">
      <c r="A725" s="45"/>
      <c r="B725" s="1"/>
      <c r="C725" s="1"/>
      <c r="D725" s="1"/>
      <c r="E725" s="1"/>
      <c r="F725" s="1"/>
      <c r="G725" s="1"/>
    </row>
    <row r="726" spans="1:7" ht="12.75" customHeight="1" x14ac:dyDescent="0.25">
      <c r="A726" s="45"/>
      <c r="B726" s="1"/>
      <c r="C726" s="1"/>
      <c r="D726" s="1"/>
      <c r="E726" s="1"/>
      <c r="F726" s="1"/>
      <c r="G726" s="1"/>
    </row>
    <row r="727" spans="1:7" ht="12.75" customHeight="1" x14ac:dyDescent="0.25">
      <c r="A727" s="45"/>
      <c r="B727" s="1"/>
      <c r="C727" s="1"/>
      <c r="D727" s="1"/>
      <c r="E727" s="1"/>
      <c r="F727" s="1"/>
      <c r="G727" s="1"/>
    </row>
    <row r="728" spans="1:7" ht="12.75" customHeight="1" x14ac:dyDescent="0.25">
      <c r="A728" s="45"/>
      <c r="B728" s="1"/>
      <c r="C728" s="1"/>
      <c r="D728" s="1"/>
      <c r="E728" s="1"/>
      <c r="F728" s="1"/>
      <c r="G728" s="1"/>
    </row>
    <row r="729" spans="1:7" ht="12.75" customHeight="1" x14ac:dyDescent="0.25">
      <c r="A729" s="45"/>
      <c r="B729" s="1"/>
      <c r="C729" s="1"/>
      <c r="D729" s="1"/>
      <c r="E729" s="1"/>
      <c r="F729" s="1"/>
      <c r="G729" s="1"/>
    </row>
    <row r="730" spans="1:7" ht="12.75" customHeight="1" x14ac:dyDescent="0.25">
      <c r="A730" s="45"/>
      <c r="B730" s="1"/>
      <c r="C730" s="1"/>
      <c r="D730" s="1"/>
      <c r="E730" s="1"/>
      <c r="F730" s="1"/>
      <c r="G730" s="1"/>
    </row>
    <row r="731" spans="1:7" ht="12.75" customHeight="1" x14ac:dyDescent="0.25">
      <c r="A731" s="45"/>
      <c r="B731" s="1"/>
      <c r="C731" s="1"/>
      <c r="D731" s="1"/>
      <c r="E731" s="1"/>
      <c r="F731" s="1"/>
      <c r="G731" s="1"/>
    </row>
    <row r="732" spans="1:7" ht="12.75" customHeight="1" x14ac:dyDescent="0.25">
      <c r="A732" s="45"/>
      <c r="B732" s="1"/>
      <c r="C732" s="1"/>
      <c r="D732" s="1"/>
      <c r="E732" s="1"/>
      <c r="F732" s="1"/>
      <c r="G732" s="1"/>
    </row>
    <row r="733" spans="1:7" ht="12.75" customHeight="1" x14ac:dyDescent="0.25">
      <c r="A733" s="45"/>
      <c r="B733" s="1"/>
      <c r="C733" s="1"/>
      <c r="D733" s="1"/>
      <c r="E733" s="1"/>
      <c r="F733" s="1"/>
      <c r="G733" s="1"/>
    </row>
    <row r="734" spans="1:7" ht="12.75" customHeight="1" x14ac:dyDescent="0.25">
      <c r="A734" s="45"/>
      <c r="B734" s="1"/>
      <c r="C734" s="1"/>
      <c r="D734" s="1"/>
      <c r="E734" s="1"/>
      <c r="F734" s="1"/>
      <c r="G734" s="1"/>
    </row>
    <row r="735" spans="1:7" ht="12.75" customHeight="1" x14ac:dyDescent="0.25">
      <c r="A735" s="45"/>
      <c r="B735" s="1"/>
      <c r="C735" s="1"/>
      <c r="D735" s="1"/>
      <c r="E735" s="1"/>
      <c r="F735" s="1"/>
      <c r="G735" s="1"/>
    </row>
    <row r="736" spans="1:7" ht="12.75" customHeight="1" x14ac:dyDescent="0.25">
      <c r="A736" s="45"/>
      <c r="B736" s="1"/>
      <c r="C736" s="1"/>
      <c r="D736" s="1"/>
      <c r="E736" s="1"/>
      <c r="F736" s="1"/>
      <c r="G736" s="1"/>
    </row>
    <row r="737" spans="1:7" ht="12.75" customHeight="1" x14ac:dyDescent="0.25">
      <c r="A737" s="45"/>
      <c r="B737" s="1"/>
      <c r="C737" s="1"/>
      <c r="D737" s="1"/>
      <c r="E737" s="1"/>
      <c r="F737" s="1"/>
      <c r="G737" s="1"/>
    </row>
    <row r="738" spans="1:7" ht="12.75" customHeight="1" x14ac:dyDescent="0.25">
      <c r="A738" s="45"/>
      <c r="B738" s="1"/>
      <c r="C738" s="1"/>
      <c r="D738" s="1"/>
      <c r="E738" s="1"/>
      <c r="F738" s="1"/>
      <c r="G738" s="1"/>
    </row>
    <row r="739" spans="1:7" ht="12.75" customHeight="1" x14ac:dyDescent="0.25">
      <c r="A739" s="45"/>
      <c r="B739" s="1"/>
      <c r="C739" s="1"/>
      <c r="D739" s="1"/>
      <c r="E739" s="1"/>
      <c r="F739" s="1"/>
      <c r="G739" s="1"/>
    </row>
    <row r="740" spans="1:7" ht="12.75" customHeight="1" x14ac:dyDescent="0.25">
      <c r="A740" s="45"/>
      <c r="B740" s="1"/>
      <c r="C740" s="1"/>
      <c r="D740" s="1"/>
      <c r="E740" s="1"/>
      <c r="F740" s="1"/>
      <c r="G740" s="1"/>
    </row>
    <row r="741" spans="1:7" ht="12.75" customHeight="1" x14ac:dyDescent="0.25">
      <c r="A741" s="45"/>
      <c r="B741" s="1"/>
      <c r="C741" s="1"/>
      <c r="D741" s="1"/>
      <c r="E741" s="1"/>
      <c r="F741" s="1"/>
      <c r="G741" s="1"/>
    </row>
    <row r="742" spans="1:7" ht="12.75" customHeight="1" x14ac:dyDescent="0.25">
      <c r="A742" s="45"/>
      <c r="B742" s="1"/>
      <c r="C742" s="1"/>
      <c r="D742" s="1"/>
      <c r="E742" s="1"/>
      <c r="F742" s="1"/>
      <c r="G742" s="1"/>
    </row>
    <row r="743" spans="1:7" ht="12.75" customHeight="1" x14ac:dyDescent="0.25">
      <c r="A743" s="45"/>
      <c r="B743" s="1"/>
      <c r="C743" s="1"/>
      <c r="D743" s="1"/>
      <c r="E743" s="1"/>
      <c r="F743" s="1"/>
      <c r="G743" s="1"/>
    </row>
    <row r="744" spans="1:7" ht="12.75" customHeight="1" x14ac:dyDescent="0.25">
      <c r="A744" s="45"/>
      <c r="B744" s="1"/>
      <c r="C744" s="1"/>
      <c r="D744" s="1"/>
      <c r="E744" s="1"/>
      <c r="F744" s="1"/>
      <c r="G744" s="1"/>
    </row>
    <row r="745" spans="1:7" ht="12.75" customHeight="1" x14ac:dyDescent="0.25">
      <c r="A745" s="45"/>
      <c r="B745" s="1"/>
      <c r="C745" s="1"/>
      <c r="D745" s="1"/>
      <c r="E745" s="1"/>
      <c r="F745" s="1"/>
      <c r="G745" s="1"/>
    </row>
    <row r="746" spans="1:7" ht="12.75" customHeight="1" x14ac:dyDescent="0.25">
      <c r="A746" s="45"/>
      <c r="B746" s="1"/>
      <c r="C746" s="1"/>
      <c r="D746" s="1"/>
      <c r="E746" s="1"/>
      <c r="F746" s="1"/>
      <c r="G746" s="1"/>
    </row>
    <row r="747" spans="1:7" ht="12.75" customHeight="1" x14ac:dyDescent="0.25">
      <c r="A747" s="45"/>
      <c r="B747" s="1"/>
      <c r="C747" s="1"/>
      <c r="D747" s="1"/>
      <c r="E747" s="1"/>
      <c r="F747" s="1"/>
      <c r="G747" s="1"/>
    </row>
    <row r="748" spans="1:7" ht="12.75" customHeight="1" x14ac:dyDescent="0.25">
      <c r="A748" s="45"/>
      <c r="B748" s="1"/>
      <c r="C748" s="1"/>
      <c r="D748" s="1"/>
      <c r="E748" s="1"/>
      <c r="F748" s="1"/>
      <c r="G748" s="1"/>
    </row>
    <row r="749" spans="1:7" ht="12.75" customHeight="1" x14ac:dyDescent="0.25">
      <c r="A749" s="45"/>
      <c r="B749" s="1"/>
      <c r="C749" s="1"/>
      <c r="D749" s="1"/>
      <c r="E749" s="1"/>
      <c r="F749" s="1"/>
      <c r="G749" s="1"/>
    </row>
    <row r="750" spans="1:7" ht="12.75" customHeight="1" x14ac:dyDescent="0.25">
      <c r="A750" s="45"/>
      <c r="B750" s="1"/>
      <c r="C750" s="1"/>
      <c r="D750" s="1"/>
      <c r="E750" s="1"/>
      <c r="F750" s="1"/>
      <c r="G750" s="1"/>
    </row>
    <row r="751" spans="1:7" ht="12.75" customHeight="1" x14ac:dyDescent="0.25">
      <c r="A751" s="45"/>
      <c r="B751" s="1"/>
      <c r="C751" s="1"/>
      <c r="D751" s="1"/>
      <c r="E751" s="1"/>
      <c r="F751" s="1"/>
      <c r="G751" s="1"/>
    </row>
    <row r="752" spans="1:7" ht="12.75" customHeight="1" x14ac:dyDescent="0.25">
      <c r="A752" s="45"/>
      <c r="B752" s="1"/>
      <c r="C752" s="1"/>
      <c r="D752" s="1"/>
      <c r="E752" s="1"/>
      <c r="F752" s="1"/>
      <c r="G752" s="1"/>
    </row>
    <row r="753" spans="1:7" ht="12.75" customHeight="1" x14ac:dyDescent="0.25">
      <c r="A753" s="45"/>
      <c r="B753" s="1"/>
      <c r="C753" s="1"/>
      <c r="D753" s="1"/>
      <c r="E753" s="1"/>
      <c r="F753" s="1"/>
      <c r="G753" s="1"/>
    </row>
    <row r="754" spans="1:7" ht="12.75" customHeight="1" x14ac:dyDescent="0.25">
      <c r="A754" s="45"/>
      <c r="B754" s="1"/>
      <c r="C754" s="1"/>
      <c r="D754" s="1"/>
      <c r="E754" s="1"/>
      <c r="F754" s="1"/>
      <c r="G754" s="1"/>
    </row>
    <row r="755" spans="1:7" ht="12.75" customHeight="1" x14ac:dyDescent="0.25">
      <c r="A755" s="45"/>
      <c r="B755" s="1"/>
      <c r="C755" s="1"/>
      <c r="D755" s="1"/>
      <c r="E755" s="1"/>
      <c r="F755" s="1"/>
      <c r="G755" s="1"/>
    </row>
    <row r="756" spans="1:7" ht="12.75" customHeight="1" x14ac:dyDescent="0.25">
      <c r="A756" s="45"/>
      <c r="B756" s="1"/>
      <c r="C756" s="1"/>
      <c r="D756" s="1"/>
      <c r="E756" s="1"/>
      <c r="F756" s="1"/>
      <c r="G756" s="1"/>
    </row>
    <row r="757" spans="1:7" ht="12.75" customHeight="1" x14ac:dyDescent="0.25">
      <c r="A757" s="45"/>
      <c r="B757" s="1"/>
      <c r="C757" s="1"/>
      <c r="D757" s="1"/>
      <c r="E757" s="1"/>
      <c r="F757" s="1"/>
      <c r="G757" s="1"/>
    </row>
    <row r="758" spans="1:7" ht="12.75" customHeight="1" x14ac:dyDescent="0.25">
      <c r="A758" s="45"/>
      <c r="B758" s="1"/>
      <c r="C758" s="1"/>
      <c r="D758" s="1"/>
      <c r="E758" s="1"/>
      <c r="F758" s="1"/>
      <c r="G758" s="1"/>
    </row>
    <row r="759" spans="1:7" ht="12.75" customHeight="1" x14ac:dyDescent="0.25">
      <c r="A759" s="45"/>
      <c r="B759" s="1"/>
      <c r="C759" s="1"/>
      <c r="D759" s="1"/>
      <c r="E759" s="1"/>
      <c r="F759" s="1"/>
      <c r="G759" s="1"/>
    </row>
    <row r="760" spans="1:7" ht="12.75" customHeight="1" x14ac:dyDescent="0.25">
      <c r="A760" s="45"/>
      <c r="B760" s="1"/>
      <c r="C760" s="1"/>
      <c r="D760" s="1"/>
      <c r="E760" s="1"/>
      <c r="F760" s="1"/>
      <c r="G760" s="1"/>
    </row>
    <row r="761" spans="1:7" ht="12.75" customHeight="1" x14ac:dyDescent="0.25">
      <c r="A761" s="45"/>
      <c r="B761" s="1"/>
      <c r="C761" s="1"/>
      <c r="D761" s="1"/>
      <c r="E761" s="1"/>
      <c r="F761" s="1"/>
      <c r="G761" s="1"/>
    </row>
    <row r="762" spans="1:7" ht="12.75" customHeight="1" x14ac:dyDescent="0.25">
      <c r="A762" s="45"/>
      <c r="B762" s="1"/>
      <c r="C762" s="1"/>
      <c r="D762" s="1"/>
      <c r="E762" s="1"/>
      <c r="F762" s="1"/>
      <c r="G762" s="1"/>
    </row>
    <row r="763" spans="1:7" ht="12.75" customHeight="1" x14ac:dyDescent="0.25">
      <c r="A763" s="45"/>
      <c r="B763" s="1"/>
      <c r="C763" s="1"/>
      <c r="D763" s="1"/>
      <c r="E763" s="1"/>
      <c r="F763" s="1"/>
      <c r="G763" s="1"/>
    </row>
    <row r="764" spans="1:7" ht="12.75" customHeight="1" x14ac:dyDescent="0.25">
      <c r="A764" s="45"/>
      <c r="B764" s="1"/>
      <c r="C764" s="1"/>
      <c r="D764" s="1"/>
      <c r="E764" s="1"/>
      <c r="F764" s="1"/>
      <c r="G764" s="1"/>
    </row>
    <row r="765" spans="1:7" ht="12.75" customHeight="1" x14ac:dyDescent="0.25">
      <c r="A765" s="45"/>
      <c r="B765" s="1"/>
      <c r="C765" s="1"/>
      <c r="D765" s="1"/>
      <c r="E765" s="1"/>
      <c r="F765" s="1"/>
      <c r="G765" s="1"/>
    </row>
    <row r="766" spans="1:7" ht="12.75" customHeight="1" x14ac:dyDescent="0.25">
      <c r="A766" s="45"/>
      <c r="B766" s="1"/>
      <c r="C766" s="1"/>
      <c r="D766" s="1"/>
      <c r="E766" s="1"/>
      <c r="F766" s="1"/>
      <c r="G766" s="1"/>
    </row>
    <row r="767" spans="1:7" ht="12.75" customHeight="1" x14ac:dyDescent="0.25">
      <c r="A767" s="45"/>
      <c r="B767" s="1"/>
      <c r="C767" s="1"/>
      <c r="D767" s="1"/>
      <c r="E767" s="1"/>
      <c r="F767" s="1"/>
      <c r="G767" s="1"/>
    </row>
    <row r="768" spans="1:7" ht="12.75" customHeight="1" x14ac:dyDescent="0.25">
      <c r="A768" s="45"/>
      <c r="B768" s="1"/>
      <c r="C768" s="1"/>
      <c r="D768" s="1"/>
      <c r="E768" s="1"/>
      <c r="F768" s="1"/>
      <c r="G768" s="1"/>
    </row>
    <row r="769" spans="1:7" ht="12.75" customHeight="1" x14ac:dyDescent="0.25">
      <c r="A769" s="45"/>
      <c r="B769" s="1"/>
      <c r="C769" s="1"/>
      <c r="D769" s="1"/>
      <c r="E769" s="1"/>
      <c r="F769" s="1"/>
      <c r="G769" s="1"/>
    </row>
    <row r="770" spans="1:7" ht="12.75" customHeight="1" x14ac:dyDescent="0.25">
      <c r="A770" s="45"/>
      <c r="B770" s="1"/>
      <c r="C770" s="1"/>
      <c r="D770" s="1"/>
      <c r="E770" s="1"/>
      <c r="F770" s="1"/>
      <c r="G770" s="1"/>
    </row>
    <row r="771" spans="1:7" ht="12.75" customHeight="1" x14ac:dyDescent="0.25">
      <c r="A771" s="45"/>
      <c r="B771" s="1"/>
      <c r="C771" s="1"/>
      <c r="D771" s="1"/>
      <c r="E771" s="1"/>
      <c r="F771" s="1"/>
      <c r="G771" s="1"/>
    </row>
    <row r="772" spans="1:7" ht="12.75" customHeight="1" x14ac:dyDescent="0.25">
      <c r="A772" s="45"/>
      <c r="B772" s="1"/>
      <c r="C772" s="1"/>
      <c r="D772" s="1"/>
      <c r="E772" s="1"/>
      <c r="F772" s="1"/>
      <c r="G772" s="1"/>
    </row>
    <row r="773" spans="1:7" ht="12.75" customHeight="1" x14ac:dyDescent="0.25">
      <c r="A773" s="45"/>
      <c r="B773" s="1"/>
      <c r="C773" s="1"/>
      <c r="D773" s="1"/>
      <c r="E773" s="1"/>
      <c r="F773" s="1"/>
      <c r="G773" s="1"/>
    </row>
    <row r="774" spans="1:7" ht="12.75" customHeight="1" x14ac:dyDescent="0.25">
      <c r="A774" s="45"/>
      <c r="B774" s="1"/>
      <c r="C774" s="1"/>
      <c r="D774" s="1"/>
      <c r="E774" s="1"/>
      <c r="F774" s="1"/>
      <c r="G774" s="1"/>
    </row>
    <row r="775" spans="1:7" ht="12.75" customHeight="1" x14ac:dyDescent="0.25">
      <c r="A775" s="45"/>
      <c r="B775" s="1"/>
      <c r="C775" s="1"/>
      <c r="D775" s="1"/>
      <c r="E775" s="1"/>
      <c r="F775" s="1"/>
      <c r="G775" s="1"/>
    </row>
    <row r="776" spans="1:7" ht="12.75" customHeight="1" x14ac:dyDescent="0.25">
      <c r="A776" s="45"/>
      <c r="B776" s="1"/>
      <c r="C776" s="1"/>
      <c r="D776" s="1"/>
      <c r="E776" s="1"/>
      <c r="F776" s="1"/>
      <c r="G776" s="1"/>
    </row>
    <row r="777" spans="1:7" ht="12.75" customHeight="1" x14ac:dyDescent="0.25">
      <c r="A777" s="45"/>
      <c r="B777" s="1"/>
      <c r="C777" s="1"/>
      <c r="D777" s="1"/>
      <c r="E777" s="1"/>
      <c r="F777" s="1"/>
      <c r="G777" s="1"/>
    </row>
    <row r="778" spans="1:7" ht="12.75" customHeight="1" x14ac:dyDescent="0.25">
      <c r="A778" s="45"/>
      <c r="B778" s="1"/>
      <c r="C778" s="1"/>
      <c r="D778" s="1"/>
      <c r="E778" s="1"/>
      <c r="F778" s="1"/>
      <c r="G778" s="1"/>
    </row>
    <row r="779" spans="1:7" ht="12.75" customHeight="1" x14ac:dyDescent="0.25">
      <c r="A779" s="45"/>
      <c r="B779" s="1"/>
      <c r="C779" s="1"/>
      <c r="D779" s="1"/>
      <c r="E779" s="1"/>
      <c r="F779" s="1"/>
      <c r="G779" s="1"/>
    </row>
    <row r="780" spans="1:7" ht="12.75" customHeight="1" x14ac:dyDescent="0.25">
      <c r="A780" s="45"/>
      <c r="B780" s="1"/>
      <c r="C780" s="1"/>
      <c r="D780" s="1"/>
      <c r="E780" s="1"/>
      <c r="F780" s="1"/>
      <c r="G780" s="1"/>
    </row>
    <row r="781" spans="1:7" ht="12.75" customHeight="1" x14ac:dyDescent="0.25">
      <c r="A781" s="45"/>
      <c r="B781" s="1"/>
      <c r="C781" s="1"/>
      <c r="D781" s="1"/>
      <c r="E781" s="1"/>
      <c r="F781" s="1"/>
      <c r="G781" s="1"/>
    </row>
    <row r="782" spans="1:7" ht="12.75" customHeight="1" x14ac:dyDescent="0.25">
      <c r="A782" s="45"/>
      <c r="B782" s="1"/>
      <c r="C782" s="1"/>
      <c r="D782" s="1"/>
      <c r="E782" s="1"/>
      <c r="F782" s="1"/>
      <c r="G782" s="1"/>
    </row>
    <row r="783" spans="1:7" ht="12.75" customHeight="1" x14ac:dyDescent="0.25">
      <c r="A783" s="45"/>
      <c r="B783" s="1"/>
      <c r="C783" s="1"/>
      <c r="D783" s="1"/>
      <c r="E783" s="1"/>
      <c r="F783" s="1"/>
      <c r="G783" s="1"/>
    </row>
    <row r="784" spans="1:7" ht="12.75" customHeight="1" x14ac:dyDescent="0.25">
      <c r="A784" s="45"/>
      <c r="B784" s="1"/>
      <c r="C784" s="1"/>
      <c r="D784" s="1"/>
      <c r="E784" s="1"/>
      <c r="F784" s="1"/>
      <c r="G784" s="1"/>
    </row>
    <row r="785" spans="1:7" ht="12.75" customHeight="1" x14ac:dyDescent="0.25">
      <c r="A785" s="45"/>
      <c r="B785" s="1"/>
      <c r="C785" s="1"/>
      <c r="D785" s="1"/>
      <c r="E785" s="1"/>
      <c r="F785" s="1"/>
      <c r="G785" s="1"/>
    </row>
    <row r="786" spans="1:7" ht="12.75" customHeight="1" x14ac:dyDescent="0.25">
      <c r="A786" s="45"/>
      <c r="B786" s="1"/>
      <c r="C786" s="1"/>
      <c r="D786" s="1"/>
      <c r="E786" s="1"/>
      <c r="F786" s="1"/>
      <c r="G786" s="1"/>
    </row>
    <row r="787" spans="1:7" ht="12.75" customHeight="1" x14ac:dyDescent="0.25">
      <c r="A787" s="45"/>
      <c r="B787" s="1"/>
      <c r="C787" s="1"/>
      <c r="D787" s="1"/>
      <c r="E787" s="1"/>
      <c r="F787" s="1"/>
      <c r="G787" s="1"/>
    </row>
    <row r="788" spans="1:7" ht="12.75" customHeight="1" x14ac:dyDescent="0.25">
      <c r="A788" s="45"/>
      <c r="B788" s="1"/>
      <c r="C788" s="1"/>
      <c r="D788" s="1"/>
      <c r="E788" s="1"/>
      <c r="F788" s="1"/>
      <c r="G788" s="1"/>
    </row>
    <row r="789" spans="1:7" ht="12.75" customHeight="1" x14ac:dyDescent="0.25">
      <c r="A789" s="45"/>
      <c r="B789" s="1"/>
      <c r="C789" s="1"/>
      <c r="D789" s="1"/>
      <c r="E789" s="1"/>
      <c r="F789" s="1"/>
      <c r="G789" s="1"/>
    </row>
    <row r="790" spans="1:7" ht="12.75" customHeight="1" x14ac:dyDescent="0.25">
      <c r="A790" s="45"/>
      <c r="B790" s="1"/>
      <c r="C790" s="1"/>
      <c r="D790" s="1"/>
      <c r="E790" s="1"/>
      <c r="F790" s="1"/>
      <c r="G790" s="1"/>
    </row>
    <row r="791" spans="1:7" ht="12.75" customHeight="1" x14ac:dyDescent="0.25">
      <c r="A791" s="45"/>
      <c r="B791" s="1"/>
      <c r="C791" s="1"/>
      <c r="D791" s="1"/>
      <c r="E791" s="1"/>
      <c r="F791" s="1"/>
      <c r="G791" s="1"/>
    </row>
    <row r="792" spans="1:7" ht="12.75" customHeight="1" x14ac:dyDescent="0.25">
      <c r="A792" s="45"/>
      <c r="B792" s="1"/>
      <c r="C792" s="1"/>
      <c r="D792" s="1"/>
      <c r="E792" s="1"/>
      <c r="F792" s="1"/>
      <c r="G792" s="1"/>
    </row>
    <row r="793" spans="1:7" ht="12.75" customHeight="1" x14ac:dyDescent="0.25">
      <c r="A793" s="45"/>
      <c r="B793" s="1"/>
      <c r="C793" s="1"/>
      <c r="D793" s="1"/>
      <c r="E793" s="1"/>
      <c r="F793" s="1"/>
      <c r="G793" s="1"/>
    </row>
    <row r="794" spans="1:7" ht="12.75" customHeight="1" x14ac:dyDescent="0.25">
      <c r="A794" s="45"/>
      <c r="B794" s="1"/>
      <c r="C794" s="1"/>
      <c r="D794" s="1"/>
      <c r="E794" s="1"/>
      <c r="F794" s="1"/>
      <c r="G794" s="1"/>
    </row>
    <row r="795" spans="1:7" ht="12.75" customHeight="1" x14ac:dyDescent="0.25">
      <c r="A795" s="45"/>
      <c r="B795" s="1"/>
      <c r="C795" s="1"/>
      <c r="D795" s="1"/>
      <c r="E795" s="1"/>
      <c r="F795" s="1"/>
      <c r="G795" s="1"/>
    </row>
    <row r="796" spans="1:7" ht="12.75" customHeight="1" x14ac:dyDescent="0.25">
      <c r="A796" s="45"/>
      <c r="B796" s="1"/>
      <c r="C796" s="1"/>
      <c r="D796" s="1"/>
      <c r="E796" s="1"/>
      <c r="F796" s="1"/>
      <c r="G796" s="1"/>
    </row>
    <row r="797" spans="1:7" ht="12.75" customHeight="1" x14ac:dyDescent="0.25">
      <c r="A797" s="45"/>
      <c r="B797" s="1"/>
      <c r="C797" s="1"/>
      <c r="D797" s="1"/>
      <c r="E797" s="1"/>
      <c r="F797" s="1"/>
      <c r="G797" s="1"/>
    </row>
    <row r="798" spans="1:7" ht="12.75" customHeight="1" x14ac:dyDescent="0.25">
      <c r="A798" s="45"/>
      <c r="B798" s="1"/>
      <c r="C798" s="1"/>
      <c r="D798" s="1"/>
      <c r="E798" s="1"/>
      <c r="F798" s="1"/>
      <c r="G798" s="1"/>
    </row>
    <row r="799" spans="1:7" ht="12.75" customHeight="1" x14ac:dyDescent="0.25">
      <c r="A799" s="45"/>
      <c r="B799" s="1"/>
      <c r="C799" s="1"/>
      <c r="D799" s="1"/>
      <c r="E799" s="1"/>
      <c r="F799" s="1"/>
      <c r="G799" s="1"/>
    </row>
    <row r="800" spans="1:7" ht="12.75" customHeight="1" x14ac:dyDescent="0.25">
      <c r="A800" s="45"/>
      <c r="B800" s="1"/>
      <c r="C800" s="1"/>
      <c r="D800" s="1"/>
      <c r="E800" s="1"/>
      <c r="F800" s="1"/>
      <c r="G800" s="1"/>
    </row>
    <row r="801" spans="1:7" ht="12.75" customHeight="1" x14ac:dyDescent="0.25">
      <c r="A801" s="45"/>
      <c r="B801" s="1"/>
      <c r="C801" s="1"/>
      <c r="D801" s="1"/>
      <c r="E801" s="1"/>
      <c r="F801" s="1"/>
      <c r="G801" s="1"/>
    </row>
    <row r="802" spans="1:7" ht="12.75" customHeight="1" x14ac:dyDescent="0.25">
      <c r="A802" s="45"/>
      <c r="B802" s="1"/>
      <c r="C802" s="1"/>
      <c r="D802" s="1"/>
      <c r="E802" s="1"/>
      <c r="F802" s="1"/>
      <c r="G802" s="1"/>
    </row>
    <row r="803" spans="1:7" ht="12.75" customHeight="1" x14ac:dyDescent="0.25">
      <c r="A803" s="45"/>
      <c r="B803" s="1"/>
      <c r="C803" s="1"/>
      <c r="D803" s="1"/>
      <c r="E803" s="1"/>
      <c r="F803" s="1"/>
      <c r="G803" s="1"/>
    </row>
    <row r="804" spans="1:7" ht="12.75" customHeight="1" x14ac:dyDescent="0.25">
      <c r="A804" s="45"/>
      <c r="B804" s="1"/>
      <c r="C804" s="1"/>
      <c r="D804" s="1"/>
      <c r="E804" s="1"/>
      <c r="F804" s="1"/>
      <c r="G804" s="1"/>
    </row>
    <row r="805" spans="1:7" ht="12.75" customHeight="1" x14ac:dyDescent="0.25">
      <c r="A805" s="45"/>
      <c r="B805" s="1"/>
      <c r="C805" s="1"/>
      <c r="D805" s="1"/>
      <c r="E805" s="1"/>
      <c r="F805" s="1"/>
      <c r="G805" s="1"/>
    </row>
    <row r="806" spans="1:7" ht="12.75" customHeight="1" x14ac:dyDescent="0.25">
      <c r="A806" s="45"/>
      <c r="B806" s="1"/>
      <c r="C806" s="1"/>
      <c r="D806" s="1"/>
      <c r="E806" s="1"/>
      <c r="F806" s="1"/>
      <c r="G806" s="1"/>
    </row>
    <row r="807" spans="1:7" ht="12.75" customHeight="1" x14ac:dyDescent="0.25">
      <c r="A807" s="45"/>
      <c r="B807" s="1"/>
      <c r="C807" s="1"/>
      <c r="D807" s="1"/>
      <c r="E807" s="1"/>
      <c r="F807" s="1"/>
      <c r="G807" s="1"/>
    </row>
    <row r="808" spans="1:7" ht="12.75" customHeight="1" x14ac:dyDescent="0.25">
      <c r="A808" s="45"/>
      <c r="B808" s="1"/>
      <c r="C808" s="1"/>
      <c r="D808" s="1"/>
      <c r="E808" s="1"/>
      <c r="F808" s="1"/>
      <c r="G808" s="1"/>
    </row>
    <row r="809" spans="1:7" ht="12.75" customHeight="1" x14ac:dyDescent="0.25">
      <c r="A809" s="45"/>
      <c r="B809" s="1"/>
      <c r="C809" s="1"/>
      <c r="D809" s="1"/>
      <c r="E809" s="1"/>
      <c r="F809" s="1"/>
      <c r="G809" s="1"/>
    </row>
    <row r="810" spans="1:7" ht="12.75" customHeight="1" x14ac:dyDescent="0.25">
      <c r="A810" s="45"/>
      <c r="B810" s="1"/>
      <c r="C810" s="1"/>
      <c r="D810" s="1"/>
      <c r="E810" s="1"/>
      <c r="F810" s="1"/>
      <c r="G810" s="1"/>
    </row>
    <row r="811" spans="1:7" ht="12.75" customHeight="1" x14ac:dyDescent="0.25">
      <c r="A811" s="45"/>
      <c r="B811" s="1"/>
      <c r="C811" s="1"/>
      <c r="D811" s="1"/>
      <c r="E811" s="1"/>
      <c r="F811" s="1"/>
      <c r="G811" s="1"/>
    </row>
    <row r="812" spans="1:7" ht="12.75" customHeight="1" x14ac:dyDescent="0.25">
      <c r="A812" s="45"/>
      <c r="B812" s="1"/>
      <c r="C812" s="1"/>
      <c r="D812" s="1"/>
      <c r="E812" s="1"/>
      <c r="F812" s="1"/>
      <c r="G812" s="1"/>
    </row>
    <row r="813" spans="1:7" ht="12.75" customHeight="1" x14ac:dyDescent="0.25">
      <c r="A813" s="45"/>
      <c r="B813" s="1"/>
      <c r="C813" s="1"/>
      <c r="D813" s="1"/>
      <c r="E813" s="1"/>
      <c r="F813" s="1"/>
      <c r="G813" s="1"/>
    </row>
    <row r="814" spans="1:7" ht="12.75" customHeight="1" x14ac:dyDescent="0.25">
      <c r="A814" s="45"/>
      <c r="B814" s="1"/>
      <c r="C814" s="1"/>
      <c r="D814" s="1"/>
      <c r="E814" s="1"/>
      <c r="F814" s="1"/>
      <c r="G814" s="1"/>
    </row>
    <row r="815" spans="1:7" ht="12.75" customHeight="1" x14ac:dyDescent="0.25">
      <c r="A815" s="45"/>
      <c r="B815" s="1"/>
      <c r="C815" s="1"/>
      <c r="D815" s="1"/>
      <c r="E815" s="1"/>
      <c r="F815" s="1"/>
      <c r="G815" s="1"/>
    </row>
    <row r="816" spans="1:7" ht="12.75" customHeight="1" x14ac:dyDescent="0.25">
      <c r="A816" s="45"/>
      <c r="B816" s="1"/>
      <c r="C816" s="1"/>
      <c r="D816" s="1"/>
      <c r="E816" s="1"/>
      <c r="F816" s="1"/>
      <c r="G816" s="1"/>
    </row>
    <row r="817" spans="1:7" ht="12.75" customHeight="1" x14ac:dyDescent="0.25">
      <c r="A817" s="45"/>
      <c r="B817" s="1"/>
      <c r="C817" s="1"/>
      <c r="D817" s="1"/>
      <c r="E817" s="1"/>
      <c r="F817" s="1"/>
      <c r="G817" s="1"/>
    </row>
    <row r="818" spans="1:7" ht="12.75" customHeight="1" x14ac:dyDescent="0.25">
      <c r="A818" s="45"/>
      <c r="B818" s="1"/>
      <c r="C818" s="1"/>
      <c r="D818" s="1"/>
      <c r="E818" s="1"/>
      <c r="F818" s="1"/>
      <c r="G818" s="1"/>
    </row>
    <row r="819" spans="1:7" ht="12.75" customHeight="1" x14ac:dyDescent="0.25">
      <c r="A819" s="45"/>
      <c r="B819" s="1"/>
      <c r="C819" s="1"/>
      <c r="D819" s="1"/>
      <c r="E819" s="1"/>
      <c r="F819" s="1"/>
      <c r="G819" s="1"/>
    </row>
    <row r="820" spans="1:7" ht="12.75" customHeight="1" x14ac:dyDescent="0.25">
      <c r="A820" s="45"/>
      <c r="B820" s="1"/>
      <c r="C820" s="1"/>
      <c r="D820" s="1"/>
      <c r="E820" s="1"/>
      <c r="F820" s="1"/>
      <c r="G820" s="1"/>
    </row>
    <row r="821" spans="1:7" ht="12.75" customHeight="1" x14ac:dyDescent="0.25">
      <c r="A821" s="45"/>
      <c r="B821" s="1"/>
      <c r="C821" s="1"/>
      <c r="D821" s="1"/>
      <c r="E821" s="1"/>
      <c r="F821" s="1"/>
      <c r="G821" s="1"/>
    </row>
    <row r="822" spans="1:7" ht="12.75" customHeight="1" x14ac:dyDescent="0.25">
      <c r="A822" s="45"/>
      <c r="B822" s="1"/>
      <c r="C822" s="1"/>
      <c r="D822" s="1"/>
      <c r="E822" s="1"/>
      <c r="F822" s="1"/>
      <c r="G822" s="1"/>
    </row>
    <row r="823" spans="1:7" ht="12.75" customHeight="1" x14ac:dyDescent="0.25">
      <c r="A823" s="45"/>
      <c r="B823" s="1"/>
      <c r="C823" s="1"/>
      <c r="D823" s="1"/>
      <c r="E823" s="1"/>
      <c r="F823" s="1"/>
      <c r="G823" s="1"/>
    </row>
    <row r="824" spans="1:7" ht="12.75" customHeight="1" x14ac:dyDescent="0.25">
      <c r="A824" s="45"/>
      <c r="B824" s="1"/>
      <c r="C824" s="1"/>
      <c r="D824" s="1"/>
      <c r="E824" s="1"/>
      <c r="F824" s="1"/>
      <c r="G824" s="1"/>
    </row>
    <row r="825" spans="1:7" ht="12.75" customHeight="1" x14ac:dyDescent="0.25">
      <c r="A825" s="45"/>
      <c r="B825" s="1"/>
      <c r="C825" s="1"/>
      <c r="D825" s="1"/>
      <c r="E825" s="1"/>
      <c r="F825" s="1"/>
      <c r="G825" s="1"/>
    </row>
    <row r="826" spans="1:7" ht="12.75" customHeight="1" x14ac:dyDescent="0.25">
      <c r="A826" s="45"/>
      <c r="B826" s="1"/>
      <c r="C826" s="1"/>
      <c r="D826" s="1"/>
      <c r="E826" s="1"/>
      <c r="F826" s="1"/>
      <c r="G826" s="1"/>
    </row>
    <row r="827" spans="1:7" ht="12.75" customHeight="1" x14ac:dyDescent="0.25">
      <c r="A827" s="45"/>
      <c r="B827" s="1"/>
      <c r="C827" s="1"/>
      <c r="D827" s="1"/>
      <c r="E827" s="1"/>
      <c r="F827" s="1"/>
      <c r="G827" s="1"/>
    </row>
    <row r="828" spans="1:7" ht="12.75" customHeight="1" x14ac:dyDescent="0.25">
      <c r="A828" s="45"/>
      <c r="B828" s="1"/>
      <c r="C828" s="1"/>
      <c r="D828" s="1"/>
      <c r="E828" s="1"/>
      <c r="F828" s="1"/>
      <c r="G828" s="1"/>
    </row>
    <row r="829" spans="1:7" ht="12.75" customHeight="1" x14ac:dyDescent="0.25">
      <c r="A829" s="45"/>
      <c r="B829" s="1"/>
      <c r="C829" s="1"/>
      <c r="D829" s="1"/>
      <c r="E829" s="1"/>
      <c r="F829" s="1"/>
      <c r="G829" s="1"/>
    </row>
    <row r="830" spans="1:7" ht="12.75" customHeight="1" x14ac:dyDescent="0.25">
      <c r="A830" s="45"/>
      <c r="B830" s="1"/>
      <c r="C830" s="1"/>
      <c r="D830" s="1"/>
      <c r="E830" s="1"/>
      <c r="F830" s="1"/>
      <c r="G830" s="1"/>
    </row>
    <row r="831" spans="1:7" ht="12.75" customHeight="1" x14ac:dyDescent="0.25">
      <c r="A831" s="45"/>
      <c r="B831" s="1"/>
      <c r="C831" s="1"/>
      <c r="D831" s="1"/>
      <c r="E831" s="1"/>
      <c r="F831" s="1"/>
      <c r="G831" s="1"/>
    </row>
    <row r="832" spans="1:7" ht="12.75" customHeight="1" x14ac:dyDescent="0.25">
      <c r="A832" s="45"/>
      <c r="B832" s="1"/>
      <c r="C832" s="1"/>
      <c r="D832" s="1"/>
      <c r="E832" s="1"/>
      <c r="F832" s="1"/>
      <c r="G832" s="1"/>
    </row>
    <row r="833" spans="1:7" ht="12.75" customHeight="1" x14ac:dyDescent="0.25">
      <c r="A833" s="45"/>
      <c r="B833" s="1"/>
      <c r="C833" s="1"/>
      <c r="D833" s="1"/>
      <c r="E833" s="1"/>
      <c r="F833" s="1"/>
      <c r="G833" s="1"/>
    </row>
    <row r="834" spans="1:7" ht="12.75" customHeight="1" x14ac:dyDescent="0.25">
      <c r="A834" s="45"/>
      <c r="B834" s="1"/>
      <c r="C834" s="1"/>
      <c r="D834" s="1"/>
      <c r="E834" s="1"/>
      <c r="F834" s="1"/>
      <c r="G834" s="1"/>
    </row>
    <row r="835" spans="1:7" ht="12.75" customHeight="1" x14ac:dyDescent="0.25">
      <c r="A835" s="45"/>
      <c r="B835" s="1"/>
      <c r="C835" s="1"/>
      <c r="D835" s="1"/>
      <c r="E835" s="1"/>
      <c r="F835" s="1"/>
      <c r="G835" s="1"/>
    </row>
    <row r="836" spans="1:7" ht="12.75" customHeight="1" x14ac:dyDescent="0.25">
      <c r="A836" s="45"/>
      <c r="B836" s="1"/>
      <c r="C836" s="1"/>
      <c r="D836" s="1"/>
      <c r="E836" s="1"/>
      <c r="F836" s="1"/>
      <c r="G836" s="1"/>
    </row>
    <row r="837" spans="1:7" ht="12.75" customHeight="1" x14ac:dyDescent="0.25">
      <c r="A837" s="45"/>
      <c r="B837" s="1"/>
      <c r="C837" s="1"/>
      <c r="D837" s="1"/>
      <c r="E837" s="1"/>
      <c r="F837" s="1"/>
      <c r="G837" s="1"/>
    </row>
    <row r="838" spans="1:7" ht="12.75" customHeight="1" x14ac:dyDescent="0.25">
      <c r="A838" s="45"/>
      <c r="B838" s="1"/>
      <c r="C838" s="1"/>
      <c r="D838" s="1"/>
      <c r="E838" s="1"/>
      <c r="F838" s="1"/>
      <c r="G838" s="1"/>
    </row>
    <row r="839" spans="1:7" ht="12.75" customHeight="1" x14ac:dyDescent="0.25">
      <c r="A839" s="45"/>
      <c r="B839" s="1"/>
      <c r="C839" s="1"/>
      <c r="D839" s="1"/>
      <c r="E839" s="1"/>
      <c r="F839" s="1"/>
      <c r="G839" s="1"/>
    </row>
    <row r="840" spans="1:7" ht="12.75" customHeight="1" x14ac:dyDescent="0.25">
      <c r="A840" s="45"/>
      <c r="B840" s="1"/>
      <c r="C840" s="1"/>
      <c r="D840" s="1"/>
      <c r="E840" s="1"/>
      <c r="F840" s="1"/>
      <c r="G840" s="1"/>
    </row>
    <row r="841" spans="1:7" ht="12.75" customHeight="1" x14ac:dyDescent="0.25">
      <c r="A841" s="45"/>
      <c r="B841" s="1"/>
      <c r="C841" s="1"/>
      <c r="D841" s="1"/>
      <c r="E841" s="1"/>
      <c r="F841" s="1"/>
      <c r="G841" s="1"/>
    </row>
    <row r="842" spans="1:7" ht="12.75" customHeight="1" x14ac:dyDescent="0.25">
      <c r="A842" s="45"/>
      <c r="B842" s="1"/>
      <c r="C842" s="1"/>
      <c r="D842" s="1"/>
      <c r="E842" s="1"/>
      <c r="F842" s="1"/>
      <c r="G842" s="1"/>
    </row>
    <row r="843" spans="1:7" ht="12.75" customHeight="1" x14ac:dyDescent="0.25">
      <c r="A843" s="45"/>
      <c r="B843" s="1"/>
      <c r="C843" s="1"/>
      <c r="D843" s="1"/>
      <c r="E843" s="1"/>
      <c r="F843" s="1"/>
      <c r="G843" s="1"/>
    </row>
    <row r="844" spans="1:7" ht="12.75" customHeight="1" x14ac:dyDescent="0.25">
      <c r="A844" s="45"/>
      <c r="B844" s="1"/>
      <c r="C844" s="1"/>
      <c r="D844" s="1"/>
      <c r="E844" s="1"/>
      <c r="F844" s="1"/>
      <c r="G844" s="1"/>
    </row>
    <row r="845" spans="1:7" ht="12.75" customHeight="1" x14ac:dyDescent="0.25">
      <c r="A845" s="45"/>
      <c r="B845" s="1"/>
      <c r="C845" s="1"/>
      <c r="D845" s="1"/>
      <c r="E845" s="1"/>
      <c r="F845" s="1"/>
      <c r="G845" s="1"/>
    </row>
    <row r="846" spans="1:7" ht="12.75" customHeight="1" x14ac:dyDescent="0.25">
      <c r="A846" s="45"/>
      <c r="B846" s="1"/>
      <c r="C846" s="1"/>
      <c r="D846" s="1"/>
      <c r="E846" s="1"/>
      <c r="F846" s="1"/>
      <c r="G846" s="1"/>
    </row>
    <row r="847" spans="1:7" ht="12.75" customHeight="1" x14ac:dyDescent="0.25">
      <c r="A847" s="45"/>
      <c r="B847" s="1"/>
      <c r="C847" s="1"/>
      <c r="D847" s="1"/>
      <c r="E847" s="1"/>
      <c r="F847" s="1"/>
      <c r="G847" s="1"/>
    </row>
    <row r="848" spans="1:7" ht="12.75" customHeight="1" x14ac:dyDescent="0.25">
      <c r="A848" s="45"/>
      <c r="B848" s="1"/>
      <c r="C848" s="1"/>
      <c r="D848" s="1"/>
      <c r="E848" s="1"/>
      <c r="F848" s="1"/>
      <c r="G848" s="1"/>
    </row>
    <row r="849" spans="1:7" ht="12.75" customHeight="1" x14ac:dyDescent="0.25">
      <c r="A849" s="45"/>
      <c r="B849" s="1"/>
      <c r="C849" s="1"/>
      <c r="D849" s="1"/>
      <c r="E849" s="1"/>
      <c r="F849" s="1"/>
      <c r="G849" s="1"/>
    </row>
    <row r="850" spans="1:7" ht="12.75" customHeight="1" x14ac:dyDescent="0.25">
      <c r="A850" s="45"/>
      <c r="B850" s="1"/>
      <c r="C850" s="1"/>
      <c r="D850" s="1"/>
      <c r="E850" s="1"/>
      <c r="F850" s="1"/>
      <c r="G850" s="1"/>
    </row>
    <row r="851" spans="1:7" ht="12.75" customHeight="1" x14ac:dyDescent="0.25">
      <c r="A851" s="45"/>
      <c r="B851" s="1"/>
      <c r="C851" s="1"/>
      <c r="D851" s="1"/>
      <c r="E851" s="1"/>
      <c r="F851" s="1"/>
      <c r="G851" s="1"/>
    </row>
    <row r="852" spans="1:7" ht="12.75" customHeight="1" x14ac:dyDescent="0.25">
      <c r="A852" s="45"/>
      <c r="B852" s="1"/>
      <c r="C852" s="1"/>
      <c r="D852" s="1"/>
      <c r="E852" s="1"/>
      <c r="F852" s="1"/>
      <c r="G852" s="1"/>
    </row>
    <row r="853" spans="1:7" ht="12.75" customHeight="1" x14ac:dyDescent="0.25">
      <c r="A853" s="45"/>
      <c r="B853" s="1"/>
      <c r="C853" s="1"/>
      <c r="D853" s="1"/>
      <c r="E853" s="1"/>
      <c r="F853" s="1"/>
      <c r="G853" s="1"/>
    </row>
    <row r="854" spans="1:7" ht="12.75" customHeight="1" x14ac:dyDescent="0.25">
      <c r="A854" s="45"/>
      <c r="B854" s="1"/>
      <c r="C854" s="1"/>
      <c r="D854" s="1"/>
      <c r="E854" s="1"/>
      <c r="F854" s="1"/>
      <c r="G854" s="1"/>
    </row>
    <row r="855" spans="1:7" ht="12.75" customHeight="1" x14ac:dyDescent="0.25">
      <c r="A855" s="45"/>
      <c r="B855" s="1"/>
      <c r="C855" s="1"/>
      <c r="D855" s="1"/>
      <c r="E855" s="1"/>
      <c r="F855" s="1"/>
      <c r="G855" s="1"/>
    </row>
    <row r="856" spans="1:7" ht="12.75" customHeight="1" x14ac:dyDescent="0.25">
      <c r="A856" s="45"/>
      <c r="B856" s="1"/>
      <c r="C856" s="1"/>
      <c r="D856" s="1"/>
      <c r="E856" s="1"/>
      <c r="F856" s="1"/>
      <c r="G856" s="1"/>
    </row>
    <row r="857" spans="1:7" ht="12.75" customHeight="1" x14ac:dyDescent="0.25">
      <c r="A857" s="45"/>
      <c r="B857" s="1"/>
      <c r="C857" s="1"/>
      <c r="D857" s="1"/>
      <c r="E857" s="1"/>
      <c r="F857" s="1"/>
      <c r="G857" s="1"/>
    </row>
    <row r="858" spans="1:7" ht="12.75" customHeight="1" x14ac:dyDescent="0.25">
      <c r="A858" s="45"/>
      <c r="B858" s="1"/>
      <c r="C858" s="1"/>
      <c r="D858" s="1"/>
      <c r="E858" s="1"/>
      <c r="F858" s="1"/>
      <c r="G858" s="1"/>
    </row>
    <row r="859" spans="1:7" ht="12.75" customHeight="1" x14ac:dyDescent="0.25">
      <c r="A859" s="45"/>
      <c r="B859" s="1"/>
      <c r="C859" s="1"/>
      <c r="D859" s="1"/>
      <c r="E859" s="1"/>
      <c r="F859" s="1"/>
      <c r="G859" s="1"/>
    </row>
    <row r="860" spans="1:7" ht="12.75" customHeight="1" x14ac:dyDescent="0.25">
      <c r="A860" s="45"/>
      <c r="B860" s="1"/>
      <c r="C860" s="1"/>
      <c r="D860" s="1"/>
      <c r="E860" s="1"/>
      <c r="F860" s="1"/>
      <c r="G860" s="1"/>
    </row>
    <row r="861" spans="1:7" ht="12.75" customHeight="1" x14ac:dyDescent="0.25">
      <c r="A861" s="45"/>
      <c r="B861" s="1"/>
      <c r="C861" s="1"/>
      <c r="D861" s="1"/>
      <c r="E861" s="1"/>
      <c r="F861" s="1"/>
      <c r="G861" s="1"/>
    </row>
    <row r="862" spans="1:7" ht="12.75" customHeight="1" x14ac:dyDescent="0.25">
      <c r="A862" s="45"/>
      <c r="B862" s="1"/>
      <c r="C862" s="1"/>
      <c r="D862" s="1"/>
      <c r="E862" s="1"/>
      <c r="F862" s="1"/>
      <c r="G862" s="1"/>
    </row>
    <row r="863" spans="1:7" ht="12.75" customHeight="1" x14ac:dyDescent="0.25">
      <c r="A863" s="45"/>
      <c r="B863" s="1"/>
      <c r="C863" s="1"/>
      <c r="D863" s="1"/>
      <c r="E863" s="1"/>
      <c r="F863" s="1"/>
      <c r="G863" s="1"/>
    </row>
    <row r="864" spans="1:7" ht="12.75" customHeight="1" x14ac:dyDescent="0.25">
      <c r="A864" s="45"/>
      <c r="B864" s="1"/>
      <c r="C864" s="1"/>
      <c r="D864" s="1"/>
      <c r="E864" s="1"/>
      <c r="F864" s="1"/>
      <c r="G864" s="1"/>
    </row>
    <row r="865" spans="1:7" ht="12.75" customHeight="1" x14ac:dyDescent="0.25">
      <c r="A865" s="45"/>
      <c r="B865" s="1"/>
      <c r="C865" s="1"/>
      <c r="D865" s="1"/>
      <c r="E865" s="1"/>
      <c r="F865" s="1"/>
      <c r="G865" s="1"/>
    </row>
    <row r="866" spans="1:7" ht="12.75" customHeight="1" x14ac:dyDescent="0.25">
      <c r="A866" s="45"/>
      <c r="B866" s="1"/>
      <c r="C866" s="1"/>
      <c r="D866" s="1"/>
      <c r="E866" s="1"/>
      <c r="F866" s="1"/>
      <c r="G866" s="1"/>
    </row>
    <row r="867" spans="1:7" ht="12.75" customHeight="1" x14ac:dyDescent="0.25">
      <c r="A867" s="45"/>
      <c r="B867" s="1"/>
      <c r="C867" s="1"/>
      <c r="D867" s="1"/>
      <c r="E867" s="1"/>
      <c r="F867" s="1"/>
      <c r="G867" s="1"/>
    </row>
    <row r="868" spans="1:7" ht="12.75" customHeight="1" x14ac:dyDescent="0.25">
      <c r="A868" s="45"/>
      <c r="B868" s="1"/>
      <c r="C868" s="1"/>
      <c r="D868" s="1"/>
      <c r="E868" s="1"/>
      <c r="F868" s="1"/>
      <c r="G868" s="1"/>
    </row>
    <row r="869" spans="1:7" ht="12.75" customHeight="1" x14ac:dyDescent="0.25">
      <c r="A869" s="45"/>
      <c r="C869" s="1"/>
      <c r="D869" s="1"/>
    </row>
    <row r="870" spans="1:7" ht="12.75" customHeight="1" x14ac:dyDescent="0.25">
      <c r="A870" s="45"/>
      <c r="C870" s="1"/>
      <c r="D870" s="1"/>
    </row>
    <row r="871" spans="1:7" ht="12.75" customHeight="1" x14ac:dyDescent="0.25">
      <c r="A871" s="45"/>
      <c r="C871" s="1"/>
      <c r="D871" s="1"/>
    </row>
    <row r="872" spans="1:7" ht="12.75" customHeight="1" x14ac:dyDescent="0.25">
      <c r="A872" s="45"/>
      <c r="C872" s="1"/>
      <c r="D872" s="1"/>
    </row>
    <row r="873" spans="1:7" ht="12.75" customHeight="1" x14ac:dyDescent="0.25">
      <c r="C873" s="1"/>
      <c r="D873" s="1"/>
    </row>
    <row r="874" spans="1:7" ht="12.75" customHeight="1" x14ac:dyDescent="0.25">
      <c r="C874" s="1"/>
      <c r="D874" s="1"/>
    </row>
    <row r="875" spans="1:7" ht="12.75" customHeight="1" x14ac:dyDescent="0.25">
      <c r="C875" s="1"/>
      <c r="D875" s="1"/>
    </row>
    <row r="876" spans="1:7" ht="12.75" customHeight="1" x14ac:dyDescent="0.25">
      <c r="C876" s="1"/>
      <c r="D876" s="1"/>
    </row>
    <row r="877" spans="1:7" ht="12.75" customHeight="1" x14ac:dyDescent="0.25">
      <c r="C877" s="1"/>
      <c r="D877" s="1"/>
    </row>
    <row r="878" spans="1:7" ht="12.75" customHeight="1" x14ac:dyDescent="0.25">
      <c r="C878" s="1"/>
      <c r="D878" s="1"/>
    </row>
    <row r="879" spans="1:7" ht="12.75" customHeight="1" x14ac:dyDescent="0.25">
      <c r="C879" s="1"/>
      <c r="D879" s="1"/>
    </row>
    <row r="880" spans="1:7" ht="12.75" customHeight="1" x14ac:dyDescent="0.25">
      <c r="C880" s="1"/>
      <c r="D880" s="1"/>
    </row>
    <row r="881" spans="3:4" ht="12.75" customHeight="1" x14ac:dyDescent="0.25">
      <c r="C881" s="1"/>
      <c r="D881" s="1"/>
    </row>
    <row r="882" spans="3:4" ht="12.75" customHeight="1" x14ac:dyDescent="0.25">
      <c r="C882" s="1"/>
      <c r="D882" s="1"/>
    </row>
    <row r="883" spans="3:4" ht="12.75" customHeight="1" x14ac:dyDescent="0.25">
      <c r="C883" s="1"/>
      <c r="D883" s="1"/>
    </row>
    <row r="884" spans="3:4" ht="12.75" customHeight="1" x14ac:dyDescent="0.25">
      <c r="C884" s="1"/>
      <c r="D884" s="1"/>
    </row>
    <row r="885" spans="3:4" ht="12.75" customHeight="1" x14ac:dyDescent="0.25">
      <c r="C885" s="1"/>
      <c r="D885" s="1"/>
    </row>
    <row r="886" spans="3:4" ht="12.75" customHeight="1" x14ac:dyDescent="0.25">
      <c r="C886" s="1"/>
      <c r="D886" s="1"/>
    </row>
    <row r="887" spans="3:4" ht="12.75" customHeight="1" x14ac:dyDescent="0.25">
      <c r="C887" s="1"/>
      <c r="D887" s="1"/>
    </row>
    <row r="888" spans="3:4" ht="12.75" customHeight="1" x14ac:dyDescent="0.25">
      <c r="C888" s="1"/>
      <c r="D888" s="1"/>
    </row>
    <row r="889" spans="3:4" ht="12.75" customHeight="1" x14ac:dyDescent="0.25">
      <c r="C889" s="1"/>
      <c r="D889" s="1"/>
    </row>
    <row r="890" spans="3:4" ht="12.75" customHeight="1" x14ac:dyDescent="0.25">
      <c r="C890" s="1"/>
      <c r="D890" s="1"/>
    </row>
    <row r="891" spans="3:4" ht="15" customHeight="1" x14ac:dyDescent="0.25">
      <c r="C891" s="1"/>
      <c r="D891" s="1"/>
    </row>
    <row r="892" spans="3:4" ht="15" customHeight="1" x14ac:dyDescent="0.25">
      <c r="C892" s="1"/>
      <c r="D892" s="1"/>
    </row>
    <row r="893" spans="3:4" ht="15" customHeight="1" x14ac:dyDescent="0.25">
      <c r="C893" s="1"/>
      <c r="D893" s="1"/>
    </row>
    <row r="894" spans="3:4" ht="15" customHeight="1" x14ac:dyDescent="0.25">
      <c r="C894" s="1"/>
      <c r="D894" s="1"/>
    </row>
    <row r="895" spans="3:4" ht="15" customHeight="1" x14ac:dyDescent="0.25">
      <c r="C895" s="1"/>
      <c r="D895" s="1"/>
    </row>
    <row r="896" spans="3:4" ht="15" customHeight="1" x14ac:dyDescent="0.25">
      <c r="C896" s="1"/>
      <c r="D896" s="1"/>
    </row>
    <row r="897" spans="3:4" ht="15" customHeight="1" x14ac:dyDescent="0.25">
      <c r="C897" s="1"/>
      <c r="D897" s="1"/>
    </row>
    <row r="898" spans="3:4" ht="15" customHeight="1" x14ac:dyDescent="0.25">
      <c r="C898" s="1"/>
      <c r="D898" s="1"/>
    </row>
    <row r="899" spans="3:4" ht="15" customHeight="1" x14ac:dyDescent="0.25">
      <c r="C899" s="1"/>
      <c r="D899" s="1"/>
    </row>
    <row r="900" spans="3:4" ht="15" customHeight="1" x14ac:dyDescent="0.25">
      <c r="C900" s="1"/>
      <c r="D900" s="1"/>
    </row>
    <row r="901" spans="3:4" ht="15" customHeight="1" x14ac:dyDescent="0.25">
      <c r="C901" s="1"/>
      <c r="D901" s="1"/>
    </row>
    <row r="902" spans="3:4" ht="15" customHeight="1" x14ac:dyDescent="0.25">
      <c r="C902" s="1"/>
      <c r="D902" s="1"/>
    </row>
    <row r="903" spans="3:4" ht="15" customHeight="1" x14ac:dyDescent="0.25">
      <c r="C903" s="1"/>
      <c r="D903" s="1"/>
    </row>
    <row r="904" spans="3:4" ht="15" customHeight="1" x14ac:dyDescent="0.25">
      <c r="C904" s="1"/>
      <c r="D904" s="1"/>
    </row>
    <row r="905" spans="3:4" ht="15" customHeight="1" x14ac:dyDescent="0.25">
      <c r="C905" s="1"/>
      <c r="D905" s="1"/>
    </row>
    <row r="906" spans="3:4" ht="15" customHeight="1" x14ac:dyDescent="0.25">
      <c r="C906" s="1"/>
      <c r="D906" s="1"/>
    </row>
    <row r="907" spans="3:4" ht="15" customHeight="1" x14ac:dyDescent="0.25">
      <c r="C907" s="1"/>
      <c r="D907" s="1"/>
    </row>
    <row r="908" spans="3:4" ht="15" customHeight="1" x14ac:dyDescent="0.25">
      <c r="C908" s="1"/>
      <c r="D908" s="1"/>
    </row>
    <row r="909" spans="3:4" ht="15" customHeight="1" x14ac:dyDescent="0.25">
      <c r="C909" s="1"/>
      <c r="D909" s="1"/>
    </row>
    <row r="910" spans="3:4" ht="15" customHeight="1" x14ac:dyDescent="0.25">
      <c r="C910" s="1"/>
      <c r="D910" s="1"/>
    </row>
    <row r="911" spans="3:4" ht="15" customHeight="1" x14ac:dyDescent="0.25">
      <c r="C911" s="1"/>
      <c r="D911" s="1"/>
    </row>
    <row r="912" spans="3:4" ht="15" customHeight="1" x14ac:dyDescent="0.25">
      <c r="C912" s="1"/>
      <c r="D912" s="1"/>
    </row>
    <row r="913" spans="3:4" ht="15" customHeight="1" x14ac:dyDescent="0.25">
      <c r="C913" s="1"/>
      <c r="D913" s="1"/>
    </row>
    <row r="914" spans="3:4" ht="15" customHeight="1" x14ac:dyDescent="0.25">
      <c r="C914" s="1"/>
      <c r="D914" s="1"/>
    </row>
    <row r="915" spans="3:4" ht="15" customHeight="1" x14ac:dyDescent="0.25">
      <c r="C915" s="1"/>
      <c r="D915" s="1"/>
    </row>
    <row r="916" spans="3:4" ht="15" customHeight="1" x14ac:dyDescent="0.25">
      <c r="C916" s="1"/>
      <c r="D916" s="1"/>
    </row>
    <row r="917" spans="3:4" ht="15" customHeight="1" x14ac:dyDescent="0.25">
      <c r="C917" s="1"/>
      <c r="D917" s="1"/>
    </row>
    <row r="918" spans="3:4" ht="15" customHeight="1" x14ac:dyDescent="0.25">
      <c r="C918" s="1"/>
      <c r="D918" s="1"/>
    </row>
    <row r="919" spans="3:4" ht="15" customHeight="1" x14ac:dyDescent="0.25">
      <c r="C919" s="1"/>
      <c r="D919" s="1"/>
    </row>
    <row r="920" spans="3:4" ht="15" customHeight="1" x14ac:dyDescent="0.25">
      <c r="C920" s="1"/>
      <c r="D920" s="1"/>
    </row>
    <row r="921" spans="3:4" ht="15" customHeight="1" x14ac:dyDescent="0.25">
      <c r="C921" s="1"/>
      <c r="D921" s="1"/>
    </row>
    <row r="922" spans="3:4" ht="15" customHeight="1" x14ac:dyDescent="0.25">
      <c r="C922" s="1"/>
      <c r="D922" s="1"/>
    </row>
    <row r="923" spans="3:4" ht="15" customHeight="1" x14ac:dyDescent="0.25">
      <c r="C923" s="1"/>
      <c r="D923" s="1"/>
    </row>
    <row r="924" spans="3:4" ht="15" customHeight="1" x14ac:dyDescent="0.25">
      <c r="C924" s="1"/>
      <c r="D924" s="1"/>
    </row>
    <row r="925" spans="3:4" ht="15" customHeight="1" x14ac:dyDescent="0.25">
      <c r="C925" s="1"/>
      <c r="D925" s="1"/>
    </row>
    <row r="926" spans="3:4" ht="15" customHeight="1" x14ac:dyDescent="0.25">
      <c r="C926" s="1"/>
      <c r="D926" s="1"/>
    </row>
    <row r="927" spans="3:4" ht="15" customHeight="1" x14ac:dyDescent="0.25">
      <c r="C927" s="1"/>
      <c r="D927" s="1"/>
    </row>
    <row r="928" spans="3:4" ht="15" customHeight="1" x14ac:dyDescent="0.25">
      <c r="C928" s="1"/>
      <c r="D928" s="1"/>
    </row>
    <row r="929" spans="3:4" ht="15" customHeight="1" x14ac:dyDescent="0.25">
      <c r="C929" s="1"/>
      <c r="D929" s="1"/>
    </row>
    <row r="930" spans="3:4" ht="15" customHeight="1" x14ac:dyDescent="0.25">
      <c r="C930" s="1"/>
      <c r="D930" s="1"/>
    </row>
    <row r="931" spans="3:4" ht="15" customHeight="1" x14ac:dyDescent="0.25">
      <c r="C931" s="1"/>
      <c r="D931" s="1"/>
    </row>
    <row r="932" spans="3:4" ht="15" customHeight="1" x14ac:dyDescent="0.25">
      <c r="C932" s="1"/>
      <c r="D932" s="1"/>
    </row>
    <row r="933" spans="3:4" ht="15" customHeight="1" x14ac:dyDescent="0.25">
      <c r="C933" s="1"/>
      <c r="D933" s="1"/>
    </row>
    <row r="934" spans="3:4" ht="15" customHeight="1" x14ac:dyDescent="0.25">
      <c r="C934" s="1"/>
      <c r="D934" s="1"/>
    </row>
    <row r="935" spans="3:4" ht="15" customHeight="1" x14ac:dyDescent="0.25">
      <c r="C935" s="1"/>
      <c r="D935" s="1"/>
    </row>
    <row r="936" spans="3:4" ht="15" customHeight="1" x14ac:dyDescent="0.25">
      <c r="C936" s="1"/>
      <c r="D936" s="1"/>
    </row>
    <row r="937" spans="3:4" ht="15" customHeight="1" x14ac:dyDescent="0.25">
      <c r="C937" s="1"/>
      <c r="D937" s="1"/>
    </row>
    <row r="938" spans="3:4" ht="15" customHeight="1" x14ac:dyDescent="0.25">
      <c r="C938" s="1"/>
      <c r="D938" s="1"/>
    </row>
    <row r="939" spans="3:4" ht="15" customHeight="1" x14ac:dyDescent="0.25">
      <c r="C939" s="1"/>
      <c r="D939" s="1"/>
    </row>
    <row r="940" spans="3:4" ht="15" customHeight="1" x14ac:dyDescent="0.25">
      <c r="C940" s="1"/>
      <c r="D940" s="1"/>
    </row>
    <row r="941" spans="3:4" ht="15" customHeight="1" x14ac:dyDescent="0.25">
      <c r="C941" s="1"/>
      <c r="D941" s="1"/>
    </row>
    <row r="942" spans="3:4" ht="15" customHeight="1" x14ac:dyDescent="0.25">
      <c r="C942" s="1"/>
      <c r="D942" s="1"/>
    </row>
    <row r="943" spans="3:4" ht="15" customHeight="1" x14ac:dyDescent="0.25">
      <c r="C943" s="1"/>
      <c r="D943" s="1"/>
    </row>
    <row r="944" spans="3:4" ht="15" customHeight="1" x14ac:dyDescent="0.25">
      <c r="C944" s="1"/>
      <c r="D944" s="1"/>
    </row>
    <row r="945" spans="3:4" ht="15" customHeight="1" x14ac:dyDescent="0.25">
      <c r="C945" s="1"/>
      <c r="D945" s="1"/>
    </row>
    <row r="946" spans="3:4" ht="15" customHeight="1" x14ac:dyDescent="0.25">
      <c r="C946" s="1"/>
      <c r="D946" s="1"/>
    </row>
    <row r="947" spans="3:4" ht="15" customHeight="1" x14ac:dyDescent="0.25">
      <c r="C947" s="1"/>
      <c r="D947" s="1"/>
    </row>
    <row r="948" spans="3:4" ht="15" customHeight="1" x14ac:dyDescent="0.25">
      <c r="C948" s="1"/>
      <c r="D948" s="1"/>
    </row>
    <row r="949" spans="3:4" ht="15" customHeight="1" x14ac:dyDescent="0.25">
      <c r="C949" s="1"/>
      <c r="D949" s="1"/>
    </row>
    <row r="950" spans="3:4" ht="15" customHeight="1" x14ac:dyDescent="0.25">
      <c r="C950" s="1"/>
      <c r="D950" s="1"/>
    </row>
    <row r="951" spans="3:4" ht="15" customHeight="1" x14ac:dyDescent="0.25">
      <c r="C951" s="1"/>
      <c r="D951" s="1"/>
    </row>
    <row r="952" spans="3:4" ht="15" customHeight="1" x14ac:dyDescent="0.25">
      <c r="C952" s="1"/>
      <c r="D952" s="1"/>
    </row>
    <row r="953" spans="3:4" ht="15" customHeight="1" x14ac:dyDescent="0.25">
      <c r="C953" s="1"/>
      <c r="D953" s="1"/>
    </row>
    <row r="954" spans="3:4" ht="15" customHeight="1" x14ac:dyDescent="0.25">
      <c r="C954" s="1"/>
      <c r="D954" s="1"/>
    </row>
    <row r="955" spans="3:4" ht="15" customHeight="1" x14ac:dyDescent="0.25">
      <c r="C955" s="1"/>
      <c r="D955" s="1"/>
    </row>
    <row r="956" spans="3:4" ht="15" customHeight="1" x14ac:dyDescent="0.25">
      <c r="C956" s="1"/>
      <c r="D956" s="1"/>
    </row>
    <row r="957" spans="3:4" ht="15" customHeight="1" x14ac:dyDescent="0.25">
      <c r="C957" s="1"/>
      <c r="D957" s="1"/>
    </row>
    <row r="958" spans="3:4" ht="15" customHeight="1" x14ac:dyDescent="0.25">
      <c r="C958" s="1"/>
      <c r="D958" s="1"/>
    </row>
    <row r="959" spans="3:4" ht="15" customHeight="1" x14ac:dyDescent="0.25">
      <c r="C959" s="1"/>
      <c r="D959" s="1"/>
    </row>
    <row r="960" spans="3:4" ht="15" customHeight="1" x14ac:dyDescent="0.25">
      <c r="C960" s="1"/>
      <c r="D960" s="1"/>
    </row>
    <row r="961" spans="3:4" ht="15" customHeight="1" x14ac:dyDescent="0.25">
      <c r="C961" s="1"/>
      <c r="D961" s="1"/>
    </row>
    <row r="962" spans="3:4" ht="15" customHeight="1" x14ac:dyDescent="0.25">
      <c r="C962" s="1"/>
      <c r="D962" s="1"/>
    </row>
    <row r="963" spans="3:4" ht="15" customHeight="1" x14ac:dyDescent="0.25">
      <c r="C963" s="1"/>
      <c r="D963" s="1"/>
    </row>
    <row r="964" spans="3:4" ht="15" customHeight="1" x14ac:dyDescent="0.25">
      <c r="C964" s="1"/>
      <c r="D964" s="1"/>
    </row>
    <row r="965" spans="3:4" ht="15" customHeight="1" x14ac:dyDescent="0.25">
      <c r="C965" s="1"/>
      <c r="D965" s="1"/>
    </row>
    <row r="966" spans="3:4" ht="15" customHeight="1" x14ac:dyDescent="0.25">
      <c r="C966" s="1"/>
      <c r="D966" s="1"/>
    </row>
    <row r="967" spans="3:4" ht="15" customHeight="1" x14ac:dyDescent="0.25">
      <c r="C967" s="1"/>
      <c r="D967" s="1"/>
    </row>
    <row r="968" spans="3:4" ht="15" customHeight="1" x14ac:dyDescent="0.25">
      <c r="C968" s="1"/>
      <c r="D968" s="1"/>
    </row>
    <row r="969" spans="3:4" ht="15" customHeight="1" x14ac:dyDescent="0.25">
      <c r="C969" s="1"/>
      <c r="D969" s="1"/>
    </row>
    <row r="970" spans="3:4" ht="15" customHeight="1" x14ac:dyDescent="0.25">
      <c r="C970" s="1"/>
      <c r="D970" s="1"/>
    </row>
    <row r="971" spans="3:4" ht="15" customHeight="1" x14ac:dyDescent="0.25">
      <c r="C971" s="1"/>
      <c r="D971" s="1"/>
    </row>
    <row r="972" spans="3:4" ht="15" customHeight="1" x14ac:dyDescent="0.25">
      <c r="C972" s="1"/>
      <c r="D972" s="1"/>
    </row>
    <row r="973" spans="3:4" ht="15" customHeight="1" x14ac:dyDescent="0.25">
      <c r="C973" s="1"/>
      <c r="D973" s="1"/>
    </row>
    <row r="974" spans="3:4" ht="15" customHeight="1" x14ac:dyDescent="0.25">
      <c r="C974" s="1"/>
      <c r="D974" s="1"/>
    </row>
    <row r="975" spans="3:4" ht="15" customHeight="1" x14ac:dyDescent="0.25">
      <c r="C975" s="1"/>
      <c r="D975" s="1"/>
    </row>
    <row r="976" spans="3:4" ht="15" customHeight="1" x14ac:dyDescent="0.25">
      <c r="C976" s="1"/>
      <c r="D976" s="1"/>
    </row>
    <row r="977" spans="3:4" ht="15" customHeight="1" x14ac:dyDescent="0.25">
      <c r="C977" s="1"/>
      <c r="D977" s="1"/>
    </row>
    <row r="978" spans="3:4" ht="15" customHeight="1" x14ac:dyDescent="0.25">
      <c r="C978" s="1"/>
      <c r="D978" s="1"/>
    </row>
    <row r="979" spans="3:4" ht="15" customHeight="1" x14ac:dyDescent="0.25">
      <c r="C979" s="1"/>
      <c r="D979" s="1"/>
    </row>
    <row r="980" spans="3:4" ht="15" customHeight="1" x14ac:dyDescent="0.25">
      <c r="C980" s="1"/>
      <c r="D980" s="1"/>
    </row>
    <row r="981" spans="3:4" ht="15" customHeight="1" x14ac:dyDescent="0.25">
      <c r="C981" s="1"/>
      <c r="D981" s="1"/>
    </row>
    <row r="982" spans="3:4" ht="15" customHeight="1" x14ac:dyDescent="0.25">
      <c r="C982" s="1"/>
      <c r="D982" s="1"/>
    </row>
    <row r="983" spans="3:4" ht="15" customHeight="1" x14ac:dyDescent="0.25">
      <c r="C983" s="1"/>
      <c r="D983" s="1"/>
    </row>
    <row r="984" spans="3:4" ht="15" customHeight="1" x14ac:dyDescent="0.25">
      <c r="C984" s="1"/>
      <c r="D984" s="1"/>
    </row>
    <row r="985" spans="3:4" ht="15" customHeight="1" x14ac:dyDescent="0.25">
      <c r="C985" s="1"/>
      <c r="D985" s="1"/>
    </row>
    <row r="986" spans="3:4" ht="15" customHeight="1" x14ac:dyDescent="0.25">
      <c r="C986" s="1"/>
      <c r="D986" s="1"/>
    </row>
    <row r="987" spans="3:4" ht="15" customHeight="1" x14ac:dyDescent="0.25">
      <c r="C987" s="1"/>
      <c r="D987" s="1"/>
    </row>
    <row r="988" spans="3:4" ht="15" customHeight="1" x14ac:dyDescent="0.25">
      <c r="C988" s="1"/>
      <c r="D988" s="1"/>
    </row>
    <row r="989" spans="3:4" ht="15" customHeight="1" x14ac:dyDescent="0.25">
      <c r="C989" s="1"/>
      <c r="D989" s="1"/>
    </row>
    <row r="990" spans="3:4" ht="15" customHeight="1" x14ac:dyDescent="0.25">
      <c r="C990" s="1"/>
      <c r="D990" s="1"/>
    </row>
    <row r="991" spans="3:4" ht="15" customHeight="1" x14ac:dyDescent="0.25">
      <c r="C991" s="1"/>
      <c r="D991" s="1"/>
    </row>
    <row r="992" spans="3:4" ht="15" customHeight="1" x14ac:dyDescent="0.25">
      <c r="C992" s="1"/>
      <c r="D992" s="1"/>
    </row>
    <row r="993" spans="3:4" ht="15" customHeight="1" x14ac:dyDescent="0.25">
      <c r="C993" s="1"/>
      <c r="D993" s="1"/>
    </row>
    <row r="994" spans="3:4" ht="15" customHeight="1" x14ac:dyDescent="0.25">
      <c r="C994" s="1"/>
      <c r="D994" s="1"/>
    </row>
  </sheetData>
  <mergeCells count="61">
    <mergeCell ref="C55:D55"/>
    <mergeCell ref="C50:D50"/>
    <mergeCell ref="C51:D51"/>
    <mergeCell ref="C66:D66"/>
    <mergeCell ref="C67:D67"/>
    <mergeCell ref="C56:D56"/>
    <mergeCell ref="C58:D58"/>
    <mergeCell ref="C62:D62"/>
    <mergeCell ref="C63:D63"/>
    <mergeCell ref="C64:D64"/>
    <mergeCell ref="C65:D65"/>
    <mergeCell ref="C57:D57"/>
    <mergeCell ref="C45:D45"/>
    <mergeCell ref="C43:D43"/>
    <mergeCell ref="C35:D35"/>
    <mergeCell ref="C41:D41"/>
    <mergeCell ref="C60:D60"/>
    <mergeCell ref="A53:E53"/>
    <mergeCell ref="A59:E59"/>
    <mergeCell ref="C46:D46"/>
    <mergeCell ref="C47:D47"/>
    <mergeCell ref="C48:D48"/>
    <mergeCell ref="C49:D49"/>
    <mergeCell ref="C42:D42"/>
    <mergeCell ref="C44:D44"/>
    <mergeCell ref="C40:D40"/>
    <mergeCell ref="C52:D52"/>
    <mergeCell ref="C54:D54"/>
    <mergeCell ref="A17:E17"/>
    <mergeCell ref="C26:D26"/>
    <mergeCell ref="C27:D27"/>
    <mergeCell ref="A1:B1"/>
    <mergeCell ref="C1:D1"/>
    <mergeCell ref="C6:D6"/>
    <mergeCell ref="C7:D7"/>
    <mergeCell ref="C8:D8"/>
    <mergeCell ref="A2:E2"/>
    <mergeCell ref="C3:D3"/>
    <mergeCell ref="C4:D4"/>
    <mergeCell ref="C5:D5"/>
    <mergeCell ref="C36:D36"/>
    <mergeCell ref="C38:D38"/>
    <mergeCell ref="C39:D39"/>
    <mergeCell ref="A10:A11"/>
    <mergeCell ref="C9:D9"/>
    <mergeCell ref="B10:B11"/>
    <mergeCell ref="C30:D30"/>
    <mergeCell ref="C18:D18"/>
    <mergeCell ref="C19:D19"/>
    <mergeCell ref="C20:D20"/>
    <mergeCell ref="C21:D21"/>
    <mergeCell ref="C22:D22"/>
    <mergeCell ref="C23:D23"/>
    <mergeCell ref="A24:E24"/>
    <mergeCell ref="C29:D29"/>
    <mergeCell ref="C25:D25"/>
    <mergeCell ref="C28:D28"/>
    <mergeCell ref="C32:D32"/>
    <mergeCell ref="C31:D31"/>
    <mergeCell ref="C33:D33"/>
    <mergeCell ref="C34:D34"/>
  </mergeCells>
  <conditionalFormatting sqref="E68:G868 E65:E67 G65:G67">
    <cfRule type="containsText" dxfId="2069" priority="1092" operator="containsText" text="workforce">
      <formula>NOT(ISERROR(SEARCH(("workforce"),(E65))))</formula>
    </cfRule>
  </conditionalFormatting>
  <conditionalFormatting sqref="E68:G868 E65:E67 G65:G67">
    <cfRule type="containsText" dxfId="2068" priority="1088" operator="containsText" text="coordination">
      <formula>NOT(ISERROR(SEARCH(("coordination"),(E65))))</formula>
    </cfRule>
  </conditionalFormatting>
  <conditionalFormatting sqref="E68:G168 E65:E67 G65:G67">
    <cfRule type="containsText" dxfId="2067" priority="1032" operator="containsText" text="UTILIZATION">
      <formula>NOT(ISERROR(SEARCH(("UTILIZATION"),(E65))))</formula>
    </cfRule>
  </conditionalFormatting>
  <conditionalFormatting sqref="E68:G868 E65:E67 G65:G67">
    <cfRule type="containsText" dxfId="2066" priority="1033" operator="containsText" text="service delivery">
      <formula>NOT(ISERROR(SEARCH(("service delivery"),(E65))))</formula>
    </cfRule>
  </conditionalFormatting>
  <conditionalFormatting sqref="E68:G868 E65:E67 G65:G67">
    <cfRule type="containsText" dxfId="2065" priority="1035" operator="containsText" text="leadership &amp; governance">
      <formula>NOT(ISERROR(SEARCH(("leadership &amp; governance"),(E65))))</formula>
    </cfRule>
  </conditionalFormatting>
  <conditionalFormatting sqref="E68:G868 E65:E67 G65:G67">
    <cfRule type="containsText" dxfId="2064" priority="1036" operator="containsText" text="service delivery mechansims">
      <formula>NOT(ISERROR(SEARCH(("service delivery mechansims"),(E65))))</formula>
    </cfRule>
  </conditionalFormatting>
  <conditionalFormatting sqref="E68:G868 E65:E67 G65:G67">
    <cfRule type="containsText" dxfId="2063" priority="1037" operator="containsText" text="financing">
      <formula>NOT(ISERROR(SEARCH(("financing"),(E65))))</formula>
    </cfRule>
  </conditionalFormatting>
  <conditionalFormatting sqref="E68:G868 E65:E67 G65:G67">
    <cfRule type="containsText" dxfId="2062" priority="1038" operator="containsText" text="information systems">
      <formula>NOT(ISERROR(SEARCH(("information systems"),(E65))))</formula>
    </cfRule>
  </conditionalFormatting>
  <conditionalFormatting sqref="E68:G868 E65:E67 G65:G67">
    <cfRule type="containsText" dxfId="2061" priority="1039" operator="containsText" text="knowledge">
      <formula>NOT(ISERROR(SEARCH(("knowledge"),(E65))))</formula>
    </cfRule>
  </conditionalFormatting>
  <conditionalFormatting sqref="E68:G1048576 E65:E67 G65:G67">
    <cfRule type="containsText" dxfId="2060" priority="1031" operator="containsText" text="social norms">
      <formula>NOT(ISERROR(SEARCH("social norms",E65)))</formula>
    </cfRule>
  </conditionalFormatting>
  <conditionalFormatting sqref="C9 C68:D1048576 C17:D17">
    <cfRule type="containsText" dxfId="2059" priority="898" operator="containsText" text="no">
      <formula>NOT(ISERROR(SEARCH("no",C9)))</formula>
    </cfRule>
    <cfRule type="containsText" dxfId="2058" priority="899" operator="containsText" text="yes">
      <formula>NOT(ISERROR(SEARCH("yes",C9)))</formula>
    </cfRule>
    <cfRule type="containsText" dxfId="2057" priority="900" operator="containsText" text="not at all">
      <formula>NOT(ISERROR(SEARCH("not at all",C9)))</formula>
    </cfRule>
    <cfRule type="containsText" dxfId="2056" priority="901" operator="containsText" text="partly">
      <formula>NOT(ISERROR(SEARCH("partly",C9)))</formula>
    </cfRule>
    <cfRule type="containsText" dxfId="2055" priority="902" operator="containsText" text="completely">
      <formula>NOT(ISERROR(SEARCH("completely",C9)))</formula>
    </cfRule>
  </conditionalFormatting>
  <conditionalFormatting sqref="C3:C8">
    <cfRule type="containsText" dxfId="2054" priority="882" operator="containsText" text="no">
      <formula>NOT(ISERROR(SEARCH("no",C3)))</formula>
    </cfRule>
    <cfRule type="containsText" dxfId="2053" priority="883" operator="containsText" text="yes">
      <formula>NOT(ISERROR(SEARCH("yes",C3)))</formula>
    </cfRule>
    <cfRule type="containsText" dxfId="2052" priority="884" operator="containsText" text="not at all">
      <formula>NOT(ISERROR(SEARCH("not at all",C3)))</formula>
    </cfRule>
    <cfRule type="containsText" dxfId="2051" priority="885" operator="containsText" text="partly">
      <formula>NOT(ISERROR(SEARCH("partly",C3)))</formula>
    </cfRule>
    <cfRule type="containsText" dxfId="2050" priority="886" operator="containsText" text="completely">
      <formula>NOT(ISERROR(SEARCH("completely",C3)))</formula>
    </cfRule>
  </conditionalFormatting>
  <conditionalFormatting sqref="C18:D23">
    <cfRule type="containsText" dxfId="2049" priority="817" operator="containsText" text="no">
      <formula>NOT(ISERROR(SEARCH("no",C18)))</formula>
    </cfRule>
    <cfRule type="containsText" dxfId="2048" priority="818" operator="containsText" text="yes">
      <formula>NOT(ISERROR(SEARCH("yes",C18)))</formula>
    </cfRule>
    <cfRule type="containsText" dxfId="2047" priority="819" operator="containsText" text="not at all">
      <formula>NOT(ISERROR(SEARCH("not at all",C18)))</formula>
    </cfRule>
    <cfRule type="containsText" dxfId="2046" priority="820" operator="containsText" text="partly">
      <formula>NOT(ISERROR(SEARCH("partly",C18)))</formula>
    </cfRule>
    <cfRule type="containsText" dxfId="2045" priority="821" operator="containsText" text="completely">
      <formula>NOT(ISERROR(SEARCH("completely",C18)))</formula>
    </cfRule>
  </conditionalFormatting>
  <conditionalFormatting sqref="C60:D67">
    <cfRule type="containsText" dxfId="2044" priority="561" operator="containsText" text="no">
      <formula>NOT(ISERROR(SEARCH("no",C60)))</formula>
    </cfRule>
    <cfRule type="containsText" dxfId="2043" priority="562" operator="containsText" text="yes">
      <formula>NOT(ISERROR(SEARCH("yes",C60)))</formula>
    </cfRule>
    <cfRule type="containsText" dxfId="2042" priority="563" operator="containsText" text="not at all">
      <formula>NOT(ISERROR(SEARCH("not at all",C60)))</formula>
    </cfRule>
    <cfRule type="containsText" dxfId="2041" priority="564" operator="containsText" text="partly">
      <formula>NOT(ISERROR(SEARCH("partly",C60)))</formula>
    </cfRule>
    <cfRule type="containsText" dxfId="2040" priority="565" operator="containsText" text="completely">
      <formula>NOT(ISERROR(SEARCH("completely",C60)))</formula>
    </cfRule>
  </conditionalFormatting>
  <conditionalFormatting sqref="C25:D25">
    <cfRule type="containsText" dxfId="2039" priority="761" operator="containsText" text="no">
      <formula>NOT(ISERROR(SEARCH("no",C25)))</formula>
    </cfRule>
    <cfRule type="containsText" dxfId="2038" priority="762" operator="containsText" text="yes">
      <formula>NOT(ISERROR(SEARCH("yes",C25)))</formula>
    </cfRule>
    <cfRule type="containsText" dxfId="2037" priority="763" operator="containsText" text="not at all">
      <formula>NOT(ISERROR(SEARCH("not at all",C25)))</formula>
    </cfRule>
    <cfRule type="containsText" dxfId="2036" priority="764" operator="containsText" text="partly">
      <formula>NOT(ISERROR(SEARCH("partly",C25)))</formula>
    </cfRule>
    <cfRule type="containsText" dxfId="2035" priority="765" operator="containsText" text="completely">
      <formula>NOT(ISERROR(SEARCH("completely",C25)))</formula>
    </cfRule>
  </conditionalFormatting>
  <conditionalFormatting sqref="C26:D36">
    <cfRule type="containsText" dxfId="2034" priority="711" operator="containsText" text="no">
      <formula>NOT(ISERROR(SEARCH("no",C26)))</formula>
    </cfRule>
    <cfRule type="containsText" dxfId="2033" priority="712" operator="containsText" text="yes">
      <formula>NOT(ISERROR(SEARCH("yes",C26)))</formula>
    </cfRule>
    <cfRule type="containsText" dxfId="2032" priority="713" operator="containsText" text="not at all">
      <formula>NOT(ISERROR(SEARCH("not at all",C26)))</formula>
    </cfRule>
    <cfRule type="containsText" dxfId="2031" priority="714" operator="containsText" text="partly">
      <formula>NOT(ISERROR(SEARCH("partly",C26)))</formula>
    </cfRule>
    <cfRule type="containsText" dxfId="2030" priority="715" operator="containsText" text="completely">
      <formula>NOT(ISERROR(SEARCH("completely",C26)))</formula>
    </cfRule>
  </conditionalFormatting>
  <conditionalFormatting sqref="C38:D38">
    <cfRule type="containsText" dxfId="2029" priority="656" operator="containsText" text="no">
      <formula>NOT(ISERROR(SEARCH("no",C38)))</formula>
    </cfRule>
    <cfRule type="containsText" dxfId="2028" priority="657" operator="containsText" text="yes">
      <formula>NOT(ISERROR(SEARCH("yes",C38)))</formula>
    </cfRule>
    <cfRule type="containsText" dxfId="2027" priority="658" operator="containsText" text="not at all">
      <formula>NOT(ISERROR(SEARCH("not at all",C38)))</formula>
    </cfRule>
    <cfRule type="containsText" dxfId="2026" priority="659" operator="containsText" text="partly">
      <formula>NOT(ISERROR(SEARCH("partly",C38)))</formula>
    </cfRule>
    <cfRule type="containsText" dxfId="2025" priority="660" operator="containsText" text="completely">
      <formula>NOT(ISERROR(SEARCH("completely",C38)))</formula>
    </cfRule>
  </conditionalFormatting>
  <conditionalFormatting sqref="C39:D39">
    <cfRule type="containsText" dxfId="2024" priority="651" operator="containsText" text="no">
      <formula>NOT(ISERROR(SEARCH("no",C39)))</formula>
    </cfRule>
    <cfRule type="containsText" dxfId="2023" priority="652" operator="containsText" text="yes">
      <formula>NOT(ISERROR(SEARCH("yes",C39)))</formula>
    </cfRule>
    <cfRule type="containsText" dxfId="2022" priority="653" operator="containsText" text="not at all">
      <formula>NOT(ISERROR(SEARCH("not at all",C39)))</formula>
    </cfRule>
    <cfRule type="containsText" dxfId="2021" priority="654" operator="containsText" text="partly">
      <formula>NOT(ISERROR(SEARCH("partly",C39)))</formula>
    </cfRule>
    <cfRule type="containsText" dxfId="2020" priority="655" operator="containsText" text="completely">
      <formula>NOT(ISERROR(SEARCH("completely",C39)))</formula>
    </cfRule>
  </conditionalFormatting>
  <conditionalFormatting sqref="C40:D43">
    <cfRule type="containsText" dxfId="2019" priority="646" operator="containsText" text="no">
      <formula>NOT(ISERROR(SEARCH("no",C40)))</formula>
    </cfRule>
    <cfRule type="containsText" dxfId="2018" priority="647" operator="containsText" text="yes">
      <formula>NOT(ISERROR(SEARCH("yes",C40)))</formula>
    </cfRule>
    <cfRule type="containsText" dxfId="2017" priority="648" operator="containsText" text="not at all">
      <formula>NOT(ISERROR(SEARCH("not at all",C40)))</formula>
    </cfRule>
    <cfRule type="containsText" dxfId="2016" priority="649" operator="containsText" text="partly">
      <formula>NOT(ISERROR(SEARCH("partly",C40)))</formula>
    </cfRule>
    <cfRule type="containsText" dxfId="2015" priority="650" operator="containsText" text="completely">
      <formula>NOT(ISERROR(SEARCH("completely",C40)))</formula>
    </cfRule>
  </conditionalFormatting>
  <conditionalFormatting sqref="C44:D47">
    <cfRule type="containsText" dxfId="2014" priority="626" operator="containsText" text="no">
      <formula>NOT(ISERROR(SEARCH("no",C44)))</formula>
    </cfRule>
    <cfRule type="containsText" dxfId="2013" priority="627" operator="containsText" text="yes">
      <formula>NOT(ISERROR(SEARCH("yes",C44)))</formula>
    </cfRule>
    <cfRule type="containsText" dxfId="2012" priority="628" operator="containsText" text="not at all">
      <formula>NOT(ISERROR(SEARCH("not at all",C44)))</formula>
    </cfRule>
    <cfRule type="containsText" dxfId="2011" priority="629" operator="containsText" text="partly">
      <formula>NOT(ISERROR(SEARCH("partly",C44)))</formula>
    </cfRule>
    <cfRule type="containsText" dxfId="2010" priority="630" operator="containsText" text="completely">
      <formula>NOT(ISERROR(SEARCH("completely",C44)))</formula>
    </cfRule>
  </conditionalFormatting>
  <conditionalFormatting sqref="C48:D50">
    <cfRule type="containsText" dxfId="2009" priority="611" operator="containsText" text="no">
      <formula>NOT(ISERROR(SEARCH("no",C48)))</formula>
    </cfRule>
    <cfRule type="containsText" dxfId="2008" priority="612" operator="containsText" text="yes">
      <formula>NOT(ISERROR(SEARCH("yes",C48)))</formula>
    </cfRule>
    <cfRule type="containsText" dxfId="2007" priority="613" operator="containsText" text="not at all">
      <formula>NOT(ISERROR(SEARCH("not at all",C48)))</formula>
    </cfRule>
    <cfRule type="containsText" dxfId="2006" priority="614" operator="containsText" text="partly">
      <formula>NOT(ISERROR(SEARCH("partly",C48)))</formula>
    </cfRule>
    <cfRule type="containsText" dxfId="2005" priority="615" operator="containsText" text="completely">
      <formula>NOT(ISERROR(SEARCH("completely",C48)))</formula>
    </cfRule>
  </conditionalFormatting>
  <conditionalFormatting sqref="C51:D51">
    <cfRule type="containsText" dxfId="2004" priority="596" operator="containsText" text="no">
      <formula>NOT(ISERROR(SEARCH("no",C51)))</formula>
    </cfRule>
    <cfRule type="containsText" dxfId="2003" priority="597" operator="containsText" text="yes">
      <formula>NOT(ISERROR(SEARCH("yes",C51)))</formula>
    </cfRule>
    <cfRule type="containsText" dxfId="2002" priority="598" operator="containsText" text="not at all">
      <formula>NOT(ISERROR(SEARCH("not at all",C51)))</formula>
    </cfRule>
    <cfRule type="containsText" dxfId="2001" priority="599" operator="containsText" text="partly">
      <formula>NOT(ISERROR(SEARCH("partly",C51)))</formula>
    </cfRule>
    <cfRule type="containsText" dxfId="2000" priority="600" operator="containsText" text="completely">
      <formula>NOT(ISERROR(SEARCH("completely",C51)))</formula>
    </cfRule>
  </conditionalFormatting>
  <conditionalFormatting sqref="C52:D52">
    <cfRule type="containsText" dxfId="1999" priority="591" operator="containsText" text="no">
      <formula>NOT(ISERROR(SEARCH("no",C52)))</formula>
    </cfRule>
    <cfRule type="containsText" dxfId="1998" priority="592" operator="containsText" text="yes">
      <formula>NOT(ISERROR(SEARCH("yes",C52)))</formula>
    </cfRule>
    <cfRule type="containsText" dxfId="1997" priority="593" operator="containsText" text="not at all">
      <formula>NOT(ISERROR(SEARCH("not at all",C52)))</formula>
    </cfRule>
    <cfRule type="containsText" dxfId="1996" priority="594" operator="containsText" text="partly">
      <formula>NOT(ISERROR(SEARCH("partly",C52)))</formula>
    </cfRule>
    <cfRule type="containsText" dxfId="1995" priority="595" operator="containsText" text="completely">
      <formula>NOT(ISERROR(SEARCH("completely",C52)))</formula>
    </cfRule>
  </conditionalFormatting>
  <conditionalFormatting sqref="C54:D54">
    <cfRule type="containsText" dxfId="1994" priority="581" operator="containsText" text="no">
      <formula>NOT(ISERROR(SEARCH("no",C54)))</formula>
    </cfRule>
    <cfRule type="containsText" dxfId="1993" priority="582" operator="containsText" text="yes">
      <formula>NOT(ISERROR(SEARCH("yes",C54)))</formula>
    </cfRule>
    <cfRule type="containsText" dxfId="1992" priority="583" operator="containsText" text="not at all">
      <formula>NOT(ISERROR(SEARCH("not at all",C54)))</formula>
    </cfRule>
    <cfRule type="containsText" dxfId="1991" priority="584" operator="containsText" text="partly">
      <formula>NOT(ISERROR(SEARCH("partly",C54)))</formula>
    </cfRule>
    <cfRule type="containsText" dxfId="1990" priority="585" operator="containsText" text="completely">
      <formula>NOT(ISERROR(SEARCH("completely",C54)))</formula>
    </cfRule>
  </conditionalFormatting>
  <conditionalFormatting sqref="C55:D55">
    <cfRule type="containsText" dxfId="1989" priority="576" operator="containsText" text="no">
      <formula>NOT(ISERROR(SEARCH("no",C55)))</formula>
    </cfRule>
    <cfRule type="containsText" dxfId="1988" priority="577" operator="containsText" text="yes">
      <formula>NOT(ISERROR(SEARCH("yes",C55)))</formula>
    </cfRule>
    <cfRule type="containsText" dxfId="1987" priority="578" operator="containsText" text="not at all">
      <formula>NOT(ISERROR(SEARCH("not at all",C55)))</formula>
    </cfRule>
    <cfRule type="containsText" dxfId="1986" priority="579" operator="containsText" text="partly">
      <formula>NOT(ISERROR(SEARCH("partly",C55)))</formula>
    </cfRule>
    <cfRule type="containsText" dxfId="1985" priority="580" operator="containsText" text="completely">
      <formula>NOT(ISERROR(SEARCH("completely",C55)))</formula>
    </cfRule>
  </conditionalFormatting>
  <conditionalFormatting sqref="C56:D56 C57">
    <cfRule type="containsText" dxfId="1984" priority="571" operator="containsText" text="no">
      <formula>NOT(ISERROR(SEARCH("no",C56)))</formula>
    </cfRule>
    <cfRule type="containsText" dxfId="1983" priority="572" operator="containsText" text="yes">
      <formula>NOT(ISERROR(SEARCH("yes",C56)))</formula>
    </cfRule>
    <cfRule type="containsText" dxfId="1982" priority="573" operator="containsText" text="not at all">
      <formula>NOT(ISERROR(SEARCH("not at all",C56)))</formula>
    </cfRule>
    <cfRule type="containsText" dxfId="1981" priority="574" operator="containsText" text="partly">
      <formula>NOT(ISERROR(SEARCH("partly",C56)))</formula>
    </cfRule>
    <cfRule type="containsText" dxfId="1980" priority="575" operator="containsText" text="completely">
      <formula>NOT(ISERROR(SEARCH("completely",C56)))</formula>
    </cfRule>
  </conditionalFormatting>
  <conditionalFormatting sqref="C58:D58">
    <cfRule type="containsText" dxfId="1979" priority="566" operator="containsText" text="no">
      <formula>NOT(ISERROR(SEARCH("no",C58)))</formula>
    </cfRule>
    <cfRule type="containsText" dxfId="1978" priority="567" operator="containsText" text="yes">
      <formula>NOT(ISERROR(SEARCH("yes",C58)))</formula>
    </cfRule>
    <cfRule type="containsText" dxfId="1977" priority="568" operator="containsText" text="not at all">
      <formula>NOT(ISERROR(SEARCH("not at all",C58)))</formula>
    </cfRule>
    <cfRule type="containsText" dxfId="1976" priority="569" operator="containsText" text="partly">
      <formula>NOT(ISERROR(SEARCH("partly",C58)))</formula>
    </cfRule>
    <cfRule type="containsText" dxfId="1975" priority="570" operator="containsText" text="completely">
      <formula>NOT(ISERROR(SEARCH("completely",C58)))</formula>
    </cfRule>
  </conditionalFormatting>
  <conditionalFormatting sqref="F3:F12 F15:F16">
    <cfRule type="containsText" dxfId="1974" priority="441" operator="containsText" text="UTILIZATION">
      <formula>NOT(ISERROR(SEARCH(("UTILIZATION"),(F3))))</formula>
    </cfRule>
  </conditionalFormatting>
  <conditionalFormatting sqref="F3:F12 F15:F16">
    <cfRule type="containsText" dxfId="1973" priority="442" operator="containsText" text="service delivery">
      <formula>NOT(ISERROR(SEARCH(("service delivery"),(F3))))</formula>
    </cfRule>
  </conditionalFormatting>
  <conditionalFormatting sqref="F3:F12 F15:F16">
    <cfRule type="containsText" dxfId="1972" priority="443" operator="containsText" text="workforce">
      <formula>NOT(ISERROR(SEARCH(("workforce"),(F3))))</formula>
    </cfRule>
  </conditionalFormatting>
  <conditionalFormatting sqref="F3:F12 F15:F16">
    <cfRule type="containsText" dxfId="1971" priority="444" operator="containsText" text="leadership &amp; governance">
      <formula>NOT(ISERROR(SEARCH(("leadership &amp; governance"),(F3))))</formula>
    </cfRule>
  </conditionalFormatting>
  <conditionalFormatting sqref="F3:F12 F15:F16">
    <cfRule type="containsText" dxfId="1970" priority="445" operator="containsText" text="service delivery mechansims">
      <formula>NOT(ISERROR(SEARCH(("service delivery mechansims"),(F3))))</formula>
    </cfRule>
  </conditionalFormatting>
  <conditionalFormatting sqref="F3:F12 F15:F16">
    <cfRule type="containsText" dxfId="1969" priority="446" operator="containsText" text="financing">
      <formula>NOT(ISERROR(SEARCH(("financing"),(F3))))</formula>
    </cfRule>
  </conditionalFormatting>
  <conditionalFormatting sqref="F3:F12 F15:F16">
    <cfRule type="containsText" dxfId="1968" priority="447" operator="containsText" text="information systems">
      <formula>NOT(ISERROR(SEARCH(("information systems"),(F3))))</formula>
    </cfRule>
  </conditionalFormatting>
  <conditionalFormatting sqref="F3:F12 F15:F16">
    <cfRule type="containsText" dxfId="1967" priority="448" operator="containsText" text="knowledge">
      <formula>NOT(ISERROR(SEARCH(("knowledge"),(F3))))</formula>
    </cfRule>
  </conditionalFormatting>
  <conditionalFormatting sqref="F3:F12 F15:F16">
    <cfRule type="containsText" dxfId="1966" priority="449" operator="containsText" text="coordination">
      <formula>NOT(ISERROR(SEARCH(("coordination"),(F3))))</formula>
    </cfRule>
  </conditionalFormatting>
  <conditionalFormatting sqref="F3:F12 F15:F16">
    <cfRule type="containsText" dxfId="1965" priority="440" operator="containsText" text="social norms">
      <formula>NOT(ISERROR(SEARCH("social norms",F3)))</formula>
    </cfRule>
  </conditionalFormatting>
  <conditionalFormatting sqref="F3:F12 F15:F16">
    <cfRule type="containsText" dxfId="1964" priority="435" operator="containsText" text="no">
      <formula>NOT(ISERROR(SEARCH("no",F3)))</formula>
    </cfRule>
    <cfRule type="containsText" dxfId="1963" priority="436" operator="containsText" text="yes">
      <formula>NOT(ISERROR(SEARCH("yes",F3)))</formula>
    </cfRule>
    <cfRule type="containsText" dxfId="1962" priority="437" operator="containsText" text="not at all">
      <formula>NOT(ISERROR(SEARCH("not at all",F3)))</formula>
    </cfRule>
    <cfRule type="containsText" dxfId="1961" priority="438" operator="containsText" text="partly">
      <formula>NOT(ISERROR(SEARCH("partly",F3)))</formula>
    </cfRule>
    <cfRule type="containsText" dxfId="1960" priority="439" operator="containsText" text="completely">
      <formula>NOT(ISERROR(SEARCH("completely",F3)))</formula>
    </cfRule>
  </conditionalFormatting>
  <conditionalFormatting sqref="G12 G15:G16">
    <cfRule type="containsText" dxfId="1959" priority="434" operator="containsText" text="service delivery mechansims">
      <formula>NOT(ISERROR(SEARCH(("service delivery mechansims"),(G12))))</formula>
    </cfRule>
  </conditionalFormatting>
  <conditionalFormatting sqref="G12 G15:G16">
    <cfRule type="containsText" dxfId="1958" priority="426" operator="containsText" text="UTILIZATION">
      <formula>NOT(ISERROR(SEARCH(("UTILIZATION"),(G12))))</formula>
    </cfRule>
  </conditionalFormatting>
  <conditionalFormatting sqref="G12 G15:G16">
    <cfRule type="containsText" dxfId="1957" priority="427" operator="containsText" text="service delivery">
      <formula>NOT(ISERROR(SEARCH(("service delivery"),(G12))))</formula>
    </cfRule>
  </conditionalFormatting>
  <conditionalFormatting sqref="G12 G15:G16">
    <cfRule type="containsText" dxfId="1956" priority="428" operator="containsText" text="workforce">
      <formula>NOT(ISERROR(SEARCH(("workforce"),(G12))))</formula>
    </cfRule>
  </conditionalFormatting>
  <conditionalFormatting sqref="G12 G15:G16">
    <cfRule type="containsText" dxfId="1955" priority="429" operator="containsText" text="leadership &amp; governance">
      <formula>NOT(ISERROR(SEARCH(("leadership &amp; governance"),(G12))))</formula>
    </cfRule>
  </conditionalFormatting>
  <conditionalFormatting sqref="G12 G15:G16">
    <cfRule type="containsText" dxfId="1954" priority="430" operator="containsText" text="financing">
      <formula>NOT(ISERROR(SEARCH(("financing"),(G12))))</formula>
    </cfRule>
  </conditionalFormatting>
  <conditionalFormatting sqref="G12 G15:G16">
    <cfRule type="containsText" dxfId="1953" priority="431" operator="containsText" text="information systems">
      <formula>NOT(ISERROR(SEARCH(("information systems"),(G12))))</formula>
    </cfRule>
  </conditionalFormatting>
  <conditionalFormatting sqref="G12 G15:G16">
    <cfRule type="containsText" dxfId="1952" priority="432" operator="containsText" text="knowledge">
      <formula>NOT(ISERROR(SEARCH(("knowledge"),(G12))))</formula>
    </cfRule>
  </conditionalFormatting>
  <conditionalFormatting sqref="G12 G15:G16">
    <cfRule type="containsText" dxfId="1951" priority="433" operator="containsText" text="coordination">
      <formula>NOT(ISERROR(SEARCH(("coordination"),(G12))))</formula>
    </cfRule>
  </conditionalFormatting>
  <conditionalFormatting sqref="G12 G15:G16">
    <cfRule type="containsText" dxfId="1950" priority="425" operator="containsText" text="social norms">
      <formula>NOT(ISERROR(SEARCH("social norms",G12)))</formula>
    </cfRule>
  </conditionalFormatting>
  <conditionalFormatting sqref="F18:F23">
    <cfRule type="containsText" dxfId="1949" priority="424" operator="containsText" text="service delivery mechansims">
      <formula>NOT(ISERROR(SEARCH(("service delivery mechansims"),(F18))))</formula>
    </cfRule>
  </conditionalFormatting>
  <conditionalFormatting sqref="F18:F23">
    <cfRule type="containsText" dxfId="1948" priority="416" operator="containsText" text="UTILIZATION">
      <formula>NOT(ISERROR(SEARCH(("UTILIZATION"),(F18))))</formula>
    </cfRule>
  </conditionalFormatting>
  <conditionalFormatting sqref="F18:F23">
    <cfRule type="containsText" dxfId="1947" priority="417" operator="containsText" text="service delivery">
      <formula>NOT(ISERROR(SEARCH(("service delivery"),(F18))))</formula>
    </cfRule>
  </conditionalFormatting>
  <conditionalFormatting sqref="F18:F23">
    <cfRule type="containsText" dxfId="1946" priority="418" operator="containsText" text="workforce">
      <formula>NOT(ISERROR(SEARCH(("workforce"),(F18))))</formula>
    </cfRule>
  </conditionalFormatting>
  <conditionalFormatting sqref="F18:F23">
    <cfRule type="containsText" dxfId="1945" priority="419" operator="containsText" text="leadership &amp; governance">
      <formula>NOT(ISERROR(SEARCH(("leadership &amp; governance"),(F18))))</formula>
    </cfRule>
  </conditionalFormatting>
  <conditionalFormatting sqref="F18:F23">
    <cfRule type="containsText" dxfId="1944" priority="420" operator="containsText" text="financing">
      <formula>NOT(ISERROR(SEARCH(("financing"),(F18))))</formula>
    </cfRule>
  </conditionalFormatting>
  <conditionalFormatting sqref="F18:F23">
    <cfRule type="containsText" dxfId="1943" priority="421" operator="containsText" text="information systems">
      <formula>NOT(ISERROR(SEARCH(("information systems"),(F18))))</formula>
    </cfRule>
  </conditionalFormatting>
  <conditionalFormatting sqref="F18:F23">
    <cfRule type="containsText" dxfId="1942" priority="422" operator="containsText" text="knowledge">
      <formula>NOT(ISERROR(SEARCH(("knowledge"),(F18))))</formula>
    </cfRule>
  </conditionalFormatting>
  <conditionalFormatting sqref="F18:F23">
    <cfRule type="containsText" dxfId="1941" priority="423" operator="containsText" text="coordination">
      <formula>NOT(ISERROR(SEARCH(("coordination"),(F18))))</formula>
    </cfRule>
  </conditionalFormatting>
  <conditionalFormatting sqref="F18:F23">
    <cfRule type="containsText" dxfId="1940" priority="415" operator="containsText" text="social norms">
      <formula>NOT(ISERROR(SEARCH("social norms",F18)))</formula>
    </cfRule>
  </conditionalFormatting>
  <conditionalFormatting sqref="F25:F36">
    <cfRule type="containsText" dxfId="1939" priority="414" operator="containsText" text="service delivery mechansims">
      <formula>NOT(ISERROR(SEARCH(("service delivery mechansims"),(F25))))</formula>
    </cfRule>
  </conditionalFormatting>
  <conditionalFormatting sqref="F25:F36">
    <cfRule type="containsText" dxfId="1938" priority="406" operator="containsText" text="UTILIZATION">
      <formula>NOT(ISERROR(SEARCH(("UTILIZATION"),(F25))))</formula>
    </cfRule>
  </conditionalFormatting>
  <conditionalFormatting sqref="F25:F36">
    <cfRule type="containsText" dxfId="1937" priority="407" operator="containsText" text="service delivery">
      <formula>NOT(ISERROR(SEARCH(("service delivery"),(F25))))</formula>
    </cfRule>
  </conditionalFormatting>
  <conditionalFormatting sqref="F25:F36">
    <cfRule type="containsText" dxfId="1936" priority="408" operator="containsText" text="workforce">
      <formula>NOT(ISERROR(SEARCH(("workforce"),(F25))))</formula>
    </cfRule>
  </conditionalFormatting>
  <conditionalFormatting sqref="F25:F36">
    <cfRule type="containsText" dxfId="1935" priority="409" operator="containsText" text="leadership &amp; governance">
      <formula>NOT(ISERROR(SEARCH(("leadership &amp; governance"),(F25))))</formula>
    </cfRule>
  </conditionalFormatting>
  <conditionalFormatting sqref="F25:F36">
    <cfRule type="containsText" dxfId="1934" priority="410" operator="containsText" text="financing">
      <formula>NOT(ISERROR(SEARCH(("financing"),(F25))))</formula>
    </cfRule>
  </conditionalFormatting>
  <conditionalFormatting sqref="F25:F36">
    <cfRule type="containsText" dxfId="1933" priority="411" operator="containsText" text="information systems">
      <formula>NOT(ISERROR(SEARCH(("information systems"),(F25))))</formula>
    </cfRule>
  </conditionalFormatting>
  <conditionalFormatting sqref="F25:F36">
    <cfRule type="containsText" dxfId="1932" priority="412" operator="containsText" text="knowledge">
      <formula>NOT(ISERROR(SEARCH(("knowledge"),(F25))))</formula>
    </cfRule>
  </conditionalFormatting>
  <conditionalFormatting sqref="F25:F36">
    <cfRule type="containsText" dxfId="1931" priority="413" operator="containsText" text="coordination">
      <formula>NOT(ISERROR(SEARCH(("coordination"),(F25))))</formula>
    </cfRule>
  </conditionalFormatting>
  <conditionalFormatting sqref="F25:F36">
    <cfRule type="containsText" dxfId="1930" priority="405" operator="containsText" text="social norms">
      <formula>NOT(ISERROR(SEARCH("social norms",F25)))</formula>
    </cfRule>
  </conditionalFormatting>
  <conditionalFormatting sqref="F38:F52">
    <cfRule type="containsText" dxfId="1929" priority="396" operator="containsText" text="UTILIZATION">
      <formula>NOT(ISERROR(SEARCH(("UTILIZATION"),(F38))))</formula>
    </cfRule>
  </conditionalFormatting>
  <conditionalFormatting sqref="F38:F52">
    <cfRule type="containsText" dxfId="1928" priority="397" operator="containsText" text="service delivery">
      <formula>NOT(ISERROR(SEARCH(("service delivery"),(F38))))</formula>
    </cfRule>
  </conditionalFormatting>
  <conditionalFormatting sqref="F38:F52">
    <cfRule type="containsText" dxfId="1927" priority="398" operator="containsText" text="workforce">
      <formula>NOT(ISERROR(SEARCH(("workforce"),(F38))))</formula>
    </cfRule>
  </conditionalFormatting>
  <conditionalFormatting sqref="F38:F52">
    <cfRule type="containsText" dxfId="1926" priority="399" operator="containsText" text="leadership &amp; governance">
      <formula>NOT(ISERROR(SEARCH(("leadership &amp; governance"),(F38))))</formula>
    </cfRule>
  </conditionalFormatting>
  <conditionalFormatting sqref="F38:F52">
    <cfRule type="containsText" dxfId="1925" priority="400" operator="containsText" text="service delivery mechansims">
      <formula>NOT(ISERROR(SEARCH(("service delivery mechansims"),(F38))))</formula>
    </cfRule>
  </conditionalFormatting>
  <conditionalFormatting sqref="F38:F52">
    <cfRule type="containsText" dxfId="1924" priority="401" operator="containsText" text="financing">
      <formula>NOT(ISERROR(SEARCH(("financing"),(F38))))</formula>
    </cfRule>
  </conditionalFormatting>
  <conditionalFormatting sqref="F38:F52">
    <cfRule type="containsText" dxfId="1923" priority="402" operator="containsText" text="information systems">
      <formula>NOT(ISERROR(SEARCH(("information systems"),(F38))))</formula>
    </cfRule>
  </conditionalFormatting>
  <conditionalFormatting sqref="F38:F52">
    <cfRule type="containsText" dxfId="1922" priority="403" operator="containsText" text="knowledge">
      <formula>NOT(ISERROR(SEARCH(("knowledge"),(F38))))</formula>
    </cfRule>
  </conditionalFormatting>
  <conditionalFormatting sqref="F38:F52">
    <cfRule type="containsText" dxfId="1921" priority="404" operator="containsText" text="coordination">
      <formula>NOT(ISERROR(SEARCH(("coordination"),(F38))))</formula>
    </cfRule>
  </conditionalFormatting>
  <conditionalFormatting sqref="F38:F52">
    <cfRule type="containsText" dxfId="1920" priority="395" operator="containsText" text="social norms">
      <formula>NOT(ISERROR(SEARCH("social norms",F38)))</formula>
    </cfRule>
  </conditionalFormatting>
  <conditionalFormatting sqref="F38:F52">
    <cfRule type="containsText" dxfId="1919" priority="390" operator="containsText" text="no">
      <formula>NOT(ISERROR(SEARCH("no",F38)))</formula>
    </cfRule>
    <cfRule type="containsText" dxfId="1918" priority="391" operator="containsText" text="yes">
      <formula>NOT(ISERROR(SEARCH("yes",F38)))</formula>
    </cfRule>
    <cfRule type="containsText" dxfId="1917" priority="392" operator="containsText" text="not at all">
      <formula>NOT(ISERROR(SEARCH("not at all",F38)))</formula>
    </cfRule>
    <cfRule type="containsText" dxfId="1916" priority="393" operator="containsText" text="partly">
      <formula>NOT(ISERROR(SEARCH("partly",F38)))</formula>
    </cfRule>
    <cfRule type="containsText" dxfId="1915" priority="394" operator="containsText" text="completely">
      <formula>NOT(ISERROR(SEARCH("completely",F38)))</formula>
    </cfRule>
  </conditionalFormatting>
  <conditionalFormatting sqref="F54:F58">
    <cfRule type="containsText" dxfId="1914" priority="389" operator="containsText" text="social norms">
      <formula>NOT(ISERROR(SEARCH("social norms",F54)))</formula>
    </cfRule>
  </conditionalFormatting>
  <conditionalFormatting sqref="F54:F58">
    <cfRule type="containsText" dxfId="1913" priority="380" operator="containsText" text="UTILIZATION">
      <formula>NOT(ISERROR(SEARCH(("UTILIZATION"),(F54))))</formula>
    </cfRule>
  </conditionalFormatting>
  <conditionalFormatting sqref="F54:F58">
    <cfRule type="containsText" dxfId="1912" priority="381" operator="containsText" text="service delivery">
      <formula>NOT(ISERROR(SEARCH(("service delivery"),(F54))))</formula>
    </cfRule>
  </conditionalFormatting>
  <conditionalFormatting sqref="F54:F58">
    <cfRule type="containsText" dxfId="1911" priority="382" operator="containsText" text="workforce">
      <formula>NOT(ISERROR(SEARCH(("workforce"),(F54))))</formula>
    </cfRule>
  </conditionalFormatting>
  <conditionalFormatting sqref="F54:F58">
    <cfRule type="containsText" dxfId="1910" priority="383" operator="containsText" text="leadership &amp; governance">
      <formula>NOT(ISERROR(SEARCH(("leadership &amp; governance"),(F54))))</formula>
    </cfRule>
  </conditionalFormatting>
  <conditionalFormatting sqref="F54:F58">
    <cfRule type="containsText" dxfId="1909" priority="384" operator="containsText" text="service delivery mechansims">
      <formula>NOT(ISERROR(SEARCH(("service delivery mechansims"),(F54))))</formula>
    </cfRule>
  </conditionalFormatting>
  <conditionalFormatting sqref="F54:F58">
    <cfRule type="containsText" dxfId="1908" priority="385" operator="containsText" text="financing">
      <formula>NOT(ISERROR(SEARCH(("financing"),(F54))))</formula>
    </cfRule>
  </conditionalFormatting>
  <conditionalFormatting sqref="F54:F58">
    <cfRule type="containsText" dxfId="1907" priority="386" operator="containsText" text="information systems">
      <formula>NOT(ISERROR(SEARCH(("information systems"),(F54))))</formula>
    </cfRule>
  </conditionalFormatting>
  <conditionalFormatting sqref="F54:F58">
    <cfRule type="containsText" dxfId="1906" priority="387" operator="containsText" text="knowledge">
      <formula>NOT(ISERROR(SEARCH(("knowledge"),(F54))))</formula>
    </cfRule>
  </conditionalFormatting>
  <conditionalFormatting sqref="F54:F58">
    <cfRule type="containsText" dxfId="1905" priority="388" operator="containsText" text="coordination">
      <formula>NOT(ISERROR(SEARCH(("coordination"),(F54))))</formula>
    </cfRule>
  </conditionalFormatting>
  <conditionalFormatting sqref="F60:F67">
    <cfRule type="containsText" dxfId="1904" priority="371" operator="containsText" text="UTILIZATION">
      <formula>NOT(ISERROR(SEARCH(("UTILIZATION"),(F60))))</formula>
    </cfRule>
  </conditionalFormatting>
  <conditionalFormatting sqref="F60:F67">
    <cfRule type="containsText" dxfId="1903" priority="372" operator="containsText" text="service delivery">
      <formula>NOT(ISERROR(SEARCH(("service delivery"),(F60))))</formula>
    </cfRule>
  </conditionalFormatting>
  <conditionalFormatting sqref="F60:F67">
    <cfRule type="containsText" dxfId="1902" priority="373" operator="containsText" text="workforce">
      <formula>NOT(ISERROR(SEARCH(("workforce"),(F60))))</formula>
    </cfRule>
  </conditionalFormatting>
  <conditionalFormatting sqref="F60:F67">
    <cfRule type="containsText" dxfId="1901" priority="374" operator="containsText" text="leadership &amp; governance">
      <formula>NOT(ISERROR(SEARCH(("leadership &amp; governance"),(F60))))</formula>
    </cfRule>
  </conditionalFormatting>
  <conditionalFormatting sqref="F60:F67">
    <cfRule type="containsText" dxfId="1900" priority="375" operator="containsText" text="service delivery mechansims">
      <formula>NOT(ISERROR(SEARCH(("service delivery mechansims"),(F60))))</formula>
    </cfRule>
  </conditionalFormatting>
  <conditionalFormatting sqref="F60:F67">
    <cfRule type="containsText" dxfId="1899" priority="376" operator="containsText" text="financing">
      <formula>NOT(ISERROR(SEARCH(("financing"),(F60))))</formula>
    </cfRule>
  </conditionalFormatting>
  <conditionalFormatting sqref="F60:F67">
    <cfRule type="containsText" dxfId="1898" priority="377" operator="containsText" text="information systems">
      <formula>NOT(ISERROR(SEARCH(("information systems"),(F60))))</formula>
    </cfRule>
  </conditionalFormatting>
  <conditionalFormatting sqref="F60:F67">
    <cfRule type="containsText" dxfId="1897" priority="378" operator="containsText" text="knowledge">
      <formula>NOT(ISERROR(SEARCH(("knowledge"),(F60))))</formula>
    </cfRule>
  </conditionalFormatting>
  <conditionalFormatting sqref="F60:F67">
    <cfRule type="containsText" dxfId="1896" priority="379" operator="containsText" text="coordination">
      <formula>NOT(ISERROR(SEARCH(("coordination"),(F60))))</formula>
    </cfRule>
  </conditionalFormatting>
  <conditionalFormatting sqref="F60:F67">
    <cfRule type="containsText" dxfId="1895" priority="369" operator="containsText" text="social norms">
      <formula>NOT(ISERROR(SEARCH("social norms",F60)))</formula>
    </cfRule>
    <cfRule type="expression" dxfId="1894" priority="370">
      <formula>"social norms &amp; practices"</formula>
    </cfRule>
  </conditionalFormatting>
  <conditionalFormatting sqref="F60:F67">
    <cfRule type="containsText" dxfId="1893" priority="364" operator="containsText" text="no">
      <formula>NOT(ISERROR(SEARCH("no",F60)))</formula>
    </cfRule>
    <cfRule type="containsText" dxfId="1892" priority="365" operator="containsText" text="yes">
      <formula>NOT(ISERROR(SEARCH("yes",F60)))</formula>
    </cfRule>
    <cfRule type="containsText" dxfId="1891" priority="366" operator="containsText" text="not at all">
      <formula>NOT(ISERROR(SEARCH("not at all",F60)))</formula>
    </cfRule>
    <cfRule type="containsText" dxfId="1890" priority="367" operator="containsText" text="partly">
      <formula>NOT(ISERROR(SEARCH("partly",F60)))</formula>
    </cfRule>
    <cfRule type="containsText" dxfId="1889" priority="368" operator="containsText" text="completely">
      <formula>NOT(ISERROR(SEARCH("completely",F60)))</formula>
    </cfRule>
  </conditionalFormatting>
  <conditionalFormatting sqref="C1:D11 C17:D56 C57 C58:D1048576">
    <cfRule type="containsText" dxfId="1888" priority="362" operator="containsText" text="Slightly">
      <formula>NOT(ISERROR(SEARCH("Slightly",C1)))</formula>
    </cfRule>
    <cfRule type="containsText" dxfId="1887" priority="363" operator="containsText" text="Mostly">
      <formula>NOT(ISERROR(SEARCH("Mostly",C1)))</formula>
    </cfRule>
  </conditionalFormatting>
  <conditionalFormatting sqref="C3">
    <cfRule type="containsText" dxfId="1886" priority="357" operator="containsText" text="no">
      <formula>NOT(ISERROR(SEARCH("no",C3)))</formula>
    </cfRule>
    <cfRule type="containsText" dxfId="1885" priority="358" operator="containsText" text="yes">
      <formula>NOT(ISERROR(SEARCH("yes",C3)))</formula>
    </cfRule>
    <cfRule type="containsText" dxfId="1884" priority="359" operator="containsText" text="not at all">
      <formula>NOT(ISERROR(SEARCH("not at all",C3)))</formula>
    </cfRule>
    <cfRule type="containsText" dxfId="1883" priority="360" operator="containsText" text="partly">
      <formula>NOT(ISERROR(SEARCH("partly",C3)))</formula>
    </cfRule>
    <cfRule type="containsText" dxfId="1882" priority="361" operator="containsText" text="completely">
      <formula>NOT(ISERROR(SEARCH("completely",C3)))</formula>
    </cfRule>
  </conditionalFormatting>
  <conditionalFormatting sqref="C4">
    <cfRule type="containsText" dxfId="1881" priority="352" operator="containsText" text="no">
      <formula>NOT(ISERROR(SEARCH("no",C4)))</formula>
    </cfRule>
    <cfRule type="containsText" dxfId="1880" priority="353" operator="containsText" text="yes">
      <formula>NOT(ISERROR(SEARCH("yes",C4)))</formula>
    </cfRule>
    <cfRule type="containsText" dxfId="1879" priority="354" operator="containsText" text="not at all">
      <formula>NOT(ISERROR(SEARCH("not at all",C4)))</formula>
    </cfRule>
    <cfRule type="containsText" dxfId="1878" priority="355" operator="containsText" text="partly">
      <formula>NOT(ISERROR(SEARCH("partly",C4)))</formula>
    </cfRule>
    <cfRule type="containsText" dxfId="1877" priority="356" operator="containsText" text="completely">
      <formula>NOT(ISERROR(SEARCH("completely",C4)))</formula>
    </cfRule>
  </conditionalFormatting>
  <conditionalFormatting sqref="C5">
    <cfRule type="containsText" dxfId="1876" priority="347" operator="containsText" text="no">
      <formula>NOT(ISERROR(SEARCH("no",C5)))</formula>
    </cfRule>
    <cfRule type="containsText" dxfId="1875" priority="348" operator="containsText" text="yes">
      <formula>NOT(ISERROR(SEARCH("yes",C5)))</formula>
    </cfRule>
    <cfRule type="containsText" dxfId="1874" priority="349" operator="containsText" text="not at all">
      <formula>NOT(ISERROR(SEARCH("not at all",C5)))</formula>
    </cfRule>
    <cfRule type="containsText" dxfId="1873" priority="350" operator="containsText" text="partly">
      <formula>NOT(ISERROR(SEARCH("partly",C5)))</formula>
    </cfRule>
    <cfRule type="containsText" dxfId="1872" priority="351" operator="containsText" text="completely">
      <formula>NOT(ISERROR(SEARCH("completely",C5)))</formula>
    </cfRule>
  </conditionalFormatting>
  <conditionalFormatting sqref="C8">
    <cfRule type="containsText" dxfId="1871" priority="342" operator="containsText" text="no">
      <formula>NOT(ISERROR(SEARCH("no",C8)))</formula>
    </cfRule>
    <cfRule type="containsText" dxfId="1870" priority="343" operator="containsText" text="yes">
      <formula>NOT(ISERROR(SEARCH("yes",C8)))</formula>
    </cfRule>
    <cfRule type="containsText" dxfId="1869" priority="344" operator="containsText" text="not at all">
      <formula>NOT(ISERROR(SEARCH("not at all",C8)))</formula>
    </cfRule>
    <cfRule type="containsText" dxfId="1868" priority="345" operator="containsText" text="partly">
      <formula>NOT(ISERROR(SEARCH("partly",C8)))</formula>
    </cfRule>
    <cfRule type="containsText" dxfId="1867" priority="346" operator="containsText" text="completely">
      <formula>NOT(ISERROR(SEARCH("completely",C8)))</formula>
    </cfRule>
  </conditionalFormatting>
  <conditionalFormatting sqref="D12">
    <cfRule type="containsText" dxfId="1866" priority="287" operator="containsText" text="no">
      <formula>NOT(ISERROR(SEARCH("no",D12)))</formula>
    </cfRule>
    <cfRule type="containsText" dxfId="1865" priority="288" operator="containsText" text="yes">
      <formula>NOT(ISERROR(SEARCH("yes",D12)))</formula>
    </cfRule>
    <cfRule type="containsText" dxfId="1864" priority="289" operator="containsText" text="not at all">
      <formula>NOT(ISERROR(SEARCH("not at all",D12)))</formula>
    </cfRule>
    <cfRule type="containsText" dxfId="1863" priority="290" operator="containsText" text="partly">
      <formula>NOT(ISERROR(SEARCH("partly",D12)))</formula>
    </cfRule>
    <cfRule type="containsText" dxfId="1862" priority="291" operator="containsText" text="completely">
      <formula>NOT(ISERROR(SEARCH("completely",D12)))</formula>
    </cfRule>
  </conditionalFormatting>
  <conditionalFormatting sqref="D12:E12">
    <cfRule type="containsText" dxfId="1861" priority="285" operator="containsText" text="Slightly">
      <formula>NOT(ISERROR(SEARCH("Slightly",D12)))</formula>
    </cfRule>
    <cfRule type="containsText" dxfId="1860" priority="286" operator="containsText" text="Mostly">
      <formula>NOT(ISERROR(SEARCH("Mostly",D12)))</formula>
    </cfRule>
  </conditionalFormatting>
  <conditionalFormatting sqref="E13">
    <cfRule type="containsText" dxfId="1859" priority="278" operator="containsText" text="Slightly">
      <formula>NOT(ISERROR(SEARCH("Slightly",E13)))</formula>
    </cfRule>
    <cfRule type="containsText" dxfId="1858" priority="279" operator="containsText" text="Mostly">
      <formula>NOT(ISERROR(SEARCH("Mostly",E13)))</formula>
    </cfRule>
  </conditionalFormatting>
  <conditionalFormatting sqref="C30:D30">
    <cfRule type="containsText" dxfId="1857" priority="232" operator="containsText" text="no">
      <formula>NOT(ISERROR(SEARCH("no",C30)))</formula>
    </cfRule>
    <cfRule type="containsText" dxfId="1856" priority="233" operator="containsText" text="yes">
      <formula>NOT(ISERROR(SEARCH("yes",C30)))</formula>
    </cfRule>
    <cfRule type="containsText" dxfId="1855" priority="234" operator="containsText" text="not at all">
      <formula>NOT(ISERROR(SEARCH("not at all",C30)))</formula>
    </cfRule>
    <cfRule type="containsText" dxfId="1854" priority="235" operator="containsText" text="partly">
      <formula>NOT(ISERROR(SEARCH("partly",C30)))</formula>
    </cfRule>
    <cfRule type="containsText" dxfId="1853" priority="236" operator="containsText" text="completely">
      <formula>NOT(ISERROR(SEARCH("completely",C30)))</formula>
    </cfRule>
  </conditionalFormatting>
  <conditionalFormatting sqref="E14">
    <cfRule type="containsText" dxfId="1852" priority="271" operator="containsText" text="Slightly">
      <formula>NOT(ISERROR(SEARCH("Slightly",E14)))</formula>
    </cfRule>
    <cfRule type="containsText" dxfId="1851" priority="272" operator="containsText" text="Mostly">
      <formula>NOT(ISERROR(SEARCH("Mostly",E14)))</formula>
    </cfRule>
  </conditionalFormatting>
  <conditionalFormatting sqref="E15">
    <cfRule type="containsText" dxfId="1850" priority="264" operator="containsText" text="Slightly">
      <formula>NOT(ISERROR(SEARCH("Slightly",E15)))</formula>
    </cfRule>
    <cfRule type="containsText" dxfId="1849" priority="265" operator="containsText" text="Mostly">
      <formula>NOT(ISERROR(SEARCH("Mostly",E15)))</formula>
    </cfRule>
  </conditionalFormatting>
  <conditionalFormatting sqref="E16">
    <cfRule type="containsText" dxfId="1848" priority="257" operator="containsText" text="Slightly">
      <formula>NOT(ISERROR(SEARCH("Slightly",E16)))</formula>
    </cfRule>
    <cfRule type="containsText" dxfId="1847" priority="258" operator="containsText" text="Mostly">
      <formula>NOT(ISERROR(SEARCH("Mostly",E16)))</formula>
    </cfRule>
  </conditionalFormatting>
  <conditionalFormatting sqref="C26:D26">
    <cfRule type="containsText" dxfId="1846" priority="252" operator="containsText" text="no">
      <formula>NOT(ISERROR(SEARCH("no",C26)))</formula>
    </cfRule>
    <cfRule type="containsText" dxfId="1845" priority="253" operator="containsText" text="yes">
      <formula>NOT(ISERROR(SEARCH("yes",C26)))</formula>
    </cfRule>
    <cfRule type="containsText" dxfId="1844" priority="254" operator="containsText" text="not at all">
      <formula>NOT(ISERROR(SEARCH("not at all",C26)))</formula>
    </cfRule>
    <cfRule type="containsText" dxfId="1843" priority="255" operator="containsText" text="partly">
      <formula>NOT(ISERROR(SEARCH("partly",C26)))</formula>
    </cfRule>
    <cfRule type="containsText" dxfId="1842" priority="256" operator="containsText" text="completely">
      <formula>NOT(ISERROR(SEARCH("completely",C26)))</formula>
    </cfRule>
  </conditionalFormatting>
  <conditionalFormatting sqref="C27:D27">
    <cfRule type="containsText" dxfId="1841" priority="247" operator="containsText" text="no">
      <formula>NOT(ISERROR(SEARCH("no",C27)))</formula>
    </cfRule>
    <cfRule type="containsText" dxfId="1840" priority="248" operator="containsText" text="yes">
      <formula>NOT(ISERROR(SEARCH("yes",C27)))</formula>
    </cfRule>
    <cfRule type="containsText" dxfId="1839" priority="249" operator="containsText" text="not at all">
      <formula>NOT(ISERROR(SEARCH("not at all",C27)))</formula>
    </cfRule>
    <cfRule type="containsText" dxfId="1838" priority="250" operator="containsText" text="partly">
      <formula>NOT(ISERROR(SEARCH("partly",C27)))</formula>
    </cfRule>
    <cfRule type="containsText" dxfId="1837" priority="251" operator="containsText" text="completely">
      <formula>NOT(ISERROR(SEARCH("completely",C27)))</formula>
    </cfRule>
  </conditionalFormatting>
  <conditionalFormatting sqref="C28:D28">
    <cfRule type="containsText" dxfId="1836" priority="242" operator="containsText" text="no">
      <formula>NOT(ISERROR(SEARCH("no",C28)))</formula>
    </cfRule>
    <cfRule type="containsText" dxfId="1835" priority="243" operator="containsText" text="yes">
      <formula>NOT(ISERROR(SEARCH("yes",C28)))</formula>
    </cfRule>
    <cfRule type="containsText" dxfId="1834" priority="244" operator="containsText" text="not at all">
      <formula>NOT(ISERROR(SEARCH("not at all",C28)))</formula>
    </cfRule>
    <cfRule type="containsText" dxfId="1833" priority="245" operator="containsText" text="partly">
      <formula>NOT(ISERROR(SEARCH("partly",C28)))</formula>
    </cfRule>
    <cfRule type="containsText" dxfId="1832" priority="246" operator="containsText" text="completely">
      <formula>NOT(ISERROR(SEARCH("completely",C28)))</formula>
    </cfRule>
  </conditionalFormatting>
  <conditionalFormatting sqref="C29:D29">
    <cfRule type="containsText" dxfId="1831" priority="237" operator="containsText" text="no">
      <formula>NOT(ISERROR(SEARCH("no",C29)))</formula>
    </cfRule>
    <cfRule type="containsText" dxfId="1830" priority="238" operator="containsText" text="yes">
      <formula>NOT(ISERROR(SEARCH("yes",C29)))</formula>
    </cfRule>
    <cfRule type="containsText" dxfId="1829" priority="239" operator="containsText" text="not at all">
      <formula>NOT(ISERROR(SEARCH("not at all",C29)))</formula>
    </cfRule>
    <cfRule type="containsText" dxfId="1828" priority="240" operator="containsText" text="partly">
      <formula>NOT(ISERROR(SEARCH("partly",C29)))</formula>
    </cfRule>
    <cfRule type="containsText" dxfId="1827" priority="241" operator="containsText" text="completely">
      <formula>NOT(ISERROR(SEARCH("completely",C29)))</formula>
    </cfRule>
  </conditionalFormatting>
  <conditionalFormatting sqref="C31:D31">
    <cfRule type="containsText" dxfId="1826" priority="227" operator="containsText" text="no">
      <formula>NOT(ISERROR(SEARCH("no",C31)))</formula>
    </cfRule>
    <cfRule type="containsText" dxfId="1825" priority="228" operator="containsText" text="yes">
      <formula>NOT(ISERROR(SEARCH("yes",C31)))</formula>
    </cfRule>
    <cfRule type="containsText" dxfId="1824" priority="229" operator="containsText" text="not at all">
      <formula>NOT(ISERROR(SEARCH("not at all",C31)))</formula>
    </cfRule>
    <cfRule type="containsText" dxfId="1823" priority="230" operator="containsText" text="partly">
      <formula>NOT(ISERROR(SEARCH("partly",C31)))</formula>
    </cfRule>
    <cfRule type="containsText" dxfId="1822" priority="231" operator="containsText" text="completely">
      <formula>NOT(ISERROR(SEARCH("completely",C31)))</formula>
    </cfRule>
  </conditionalFormatting>
  <conditionalFormatting sqref="C32:D32">
    <cfRule type="containsText" dxfId="1821" priority="222" operator="containsText" text="no">
      <formula>NOT(ISERROR(SEARCH("no",C32)))</formula>
    </cfRule>
    <cfRule type="containsText" dxfId="1820" priority="223" operator="containsText" text="yes">
      <formula>NOT(ISERROR(SEARCH("yes",C32)))</formula>
    </cfRule>
    <cfRule type="containsText" dxfId="1819" priority="224" operator="containsText" text="not at all">
      <formula>NOT(ISERROR(SEARCH("not at all",C32)))</formula>
    </cfRule>
    <cfRule type="containsText" dxfId="1818" priority="225" operator="containsText" text="partly">
      <formula>NOT(ISERROR(SEARCH("partly",C32)))</formula>
    </cfRule>
    <cfRule type="containsText" dxfId="1817" priority="226" operator="containsText" text="completely">
      <formula>NOT(ISERROR(SEARCH("completely",C32)))</formula>
    </cfRule>
  </conditionalFormatting>
  <conditionalFormatting sqref="C33:D33">
    <cfRule type="containsText" dxfId="1816" priority="217" operator="containsText" text="no">
      <formula>NOT(ISERROR(SEARCH("no",C33)))</formula>
    </cfRule>
    <cfRule type="containsText" dxfId="1815" priority="218" operator="containsText" text="yes">
      <formula>NOT(ISERROR(SEARCH("yes",C33)))</formula>
    </cfRule>
    <cfRule type="containsText" dxfId="1814" priority="219" operator="containsText" text="not at all">
      <formula>NOT(ISERROR(SEARCH("not at all",C33)))</formula>
    </cfRule>
    <cfRule type="containsText" dxfId="1813" priority="220" operator="containsText" text="partly">
      <formula>NOT(ISERROR(SEARCH("partly",C33)))</formula>
    </cfRule>
    <cfRule type="containsText" dxfId="1812" priority="221" operator="containsText" text="completely">
      <formula>NOT(ISERROR(SEARCH("completely",C33)))</formula>
    </cfRule>
  </conditionalFormatting>
  <conditionalFormatting sqref="C34:D34">
    <cfRule type="containsText" dxfId="1811" priority="212" operator="containsText" text="no">
      <formula>NOT(ISERROR(SEARCH("no",C34)))</formula>
    </cfRule>
    <cfRule type="containsText" dxfId="1810" priority="213" operator="containsText" text="yes">
      <formula>NOT(ISERROR(SEARCH("yes",C34)))</formula>
    </cfRule>
    <cfRule type="containsText" dxfId="1809" priority="214" operator="containsText" text="not at all">
      <formula>NOT(ISERROR(SEARCH("not at all",C34)))</formula>
    </cfRule>
    <cfRule type="containsText" dxfId="1808" priority="215" operator="containsText" text="partly">
      <formula>NOT(ISERROR(SEARCH("partly",C34)))</formula>
    </cfRule>
    <cfRule type="containsText" dxfId="1807" priority="216" operator="containsText" text="completely">
      <formula>NOT(ISERROR(SEARCH("completely",C34)))</formula>
    </cfRule>
  </conditionalFormatting>
  <conditionalFormatting sqref="C35:D35">
    <cfRule type="containsText" dxfId="1806" priority="207" operator="containsText" text="no">
      <formula>NOT(ISERROR(SEARCH("no",C35)))</formula>
    </cfRule>
    <cfRule type="containsText" dxfId="1805" priority="208" operator="containsText" text="yes">
      <formula>NOT(ISERROR(SEARCH("yes",C35)))</formula>
    </cfRule>
    <cfRule type="containsText" dxfId="1804" priority="209" operator="containsText" text="not at all">
      <formula>NOT(ISERROR(SEARCH("not at all",C35)))</formula>
    </cfRule>
    <cfRule type="containsText" dxfId="1803" priority="210" operator="containsText" text="partly">
      <formula>NOT(ISERROR(SEARCH("partly",C35)))</formula>
    </cfRule>
    <cfRule type="containsText" dxfId="1802" priority="211" operator="containsText" text="completely">
      <formula>NOT(ISERROR(SEARCH("completely",C35)))</formula>
    </cfRule>
  </conditionalFormatting>
  <conditionalFormatting sqref="C38:D38">
    <cfRule type="containsText" dxfId="1801" priority="202" operator="containsText" text="no">
      <formula>NOT(ISERROR(SEARCH("no",C38)))</formula>
    </cfRule>
    <cfRule type="containsText" dxfId="1800" priority="203" operator="containsText" text="yes">
      <formula>NOT(ISERROR(SEARCH("yes",C38)))</formula>
    </cfRule>
    <cfRule type="containsText" dxfId="1799" priority="204" operator="containsText" text="not at all">
      <formula>NOT(ISERROR(SEARCH("not at all",C38)))</formula>
    </cfRule>
    <cfRule type="containsText" dxfId="1798" priority="205" operator="containsText" text="partly">
      <formula>NOT(ISERROR(SEARCH("partly",C38)))</formula>
    </cfRule>
    <cfRule type="containsText" dxfId="1797" priority="206" operator="containsText" text="completely">
      <formula>NOT(ISERROR(SEARCH("completely",C38)))</formula>
    </cfRule>
  </conditionalFormatting>
  <conditionalFormatting sqref="C38:D38">
    <cfRule type="containsText" dxfId="1796" priority="197" operator="containsText" text="no">
      <formula>NOT(ISERROR(SEARCH("no",C38)))</formula>
    </cfRule>
    <cfRule type="containsText" dxfId="1795" priority="198" operator="containsText" text="yes">
      <formula>NOT(ISERROR(SEARCH("yes",C38)))</formula>
    </cfRule>
    <cfRule type="containsText" dxfId="1794" priority="199" operator="containsText" text="not at all">
      <formula>NOT(ISERROR(SEARCH("not at all",C38)))</formula>
    </cfRule>
    <cfRule type="containsText" dxfId="1793" priority="200" operator="containsText" text="partly">
      <formula>NOT(ISERROR(SEARCH("partly",C38)))</formula>
    </cfRule>
    <cfRule type="containsText" dxfId="1792" priority="201" operator="containsText" text="completely">
      <formula>NOT(ISERROR(SEARCH("completely",C38)))</formula>
    </cfRule>
  </conditionalFormatting>
  <conditionalFormatting sqref="C46:D46">
    <cfRule type="containsText" dxfId="1791" priority="192" operator="containsText" text="no">
      <formula>NOT(ISERROR(SEARCH("no",C46)))</formula>
    </cfRule>
    <cfRule type="containsText" dxfId="1790" priority="193" operator="containsText" text="yes">
      <formula>NOT(ISERROR(SEARCH("yes",C46)))</formula>
    </cfRule>
    <cfRule type="containsText" dxfId="1789" priority="194" operator="containsText" text="not at all">
      <formula>NOT(ISERROR(SEARCH("not at all",C46)))</formula>
    </cfRule>
    <cfRule type="containsText" dxfId="1788" priority="195" operator="containsText" text="partly">
      <formula>NOT(ISERROR(SEARCH("partly",C46)))</formula>
    </cfRule>
    <cfRule type="containsText" dxfId="1787" priority="196" operator="containsText" text="completely">
      <formula>NOT(ISERROR(SEARCH("completely",C46)))</formula>
    </cfRule>
  </conditionalFormatting>
  <conditionalFormatting sqref="C46:D46">
    <cfRule type="containsText" dxfId="1786" priority="187" operator="containsText" text="no">
      <formula>NOT(ISERROR(SEARCH("no",C46)))</formula>
    </cfRule>
    <cfRule type="containsText" dxfId="1785" priority="188" operator="containsText" text="yes">
      <formula>NOT(ISERROR(SEARCH("yes",C46)))</formula>
    </cfRule>
    <cfRule type="containsText" dxfId="1784" priority="189" operator="containsText" text="not at all">
      <formula>NOT(ISERROR(SEARCH("not at all",C46)))</formula>
    </cfRule>
    <cfRule type="containsText" dxfId="1783" priority="190" operator="containsText" text="partly">
      <formula>NOT(ISERROR(SEARCH("partly",C46)))</formula>
    </cfRule>
    <cfRule type="containsText" dxfId="1782" priority="191" operator="containsText" text="completely">
      <formula>NOT(ISERROR(SEARCH("completely",C46)))</formula>
    </cfRule>
  </conditionalFormatting>
  <conditionalFormatting sqref="C46:D46">
    <cfRule type="containsText" dxfId="1781" priority="182" operator="containsText" text="no">
      <formula>NOT(ISERROR(SEARCH("no",C46)))</formula>
    </cfRule>
    <cfRule type="containsText" dxfId="1780" priority="183" operator="containsText" text="yes">
      <formula>NOT(ISERROR(SEARCH("yes",C46)))</formula>
    </cfRule>
    <cfRule type="containsText" dxfId="1779" priority="184" operator="containsText" text="not at all">
      <formula>NOT(ISERROR(SEARCH("not at all",C46)))</formula>
    </cfRule>
    <cfRule type="containsText" dxfId="1778" priority="185" operator="containsText" text="partly">
      <formula>NOT(ISERROR(SEARCH("partly",C46)))</formula>
    </cfRule>
    <cfRule type="containsText" dxfId="1777" priority="186" operator="containsText" text="completely">
      <formula>NOT(ISERROR(SEARCH("completely",C46)))</formula>
    </cfRule>
  </conditionalFormatting>
  <conditionalFormatting sqref="C47:D47">
    <cfRule type="containsText" dxfId="1776" priority="177" operator="containsText" text="no">
      <formula>NOT(ISERROR(SEARCH("no",C47)))</formula>
    </cfRule>
    <cfRule type="containsText" dxfId="1775" priority="178" operator="containsText" text="yes">
      <formula>NOT(ISERROR(SEARCH("yes",C47)))</formula>
    </cfRule>
    <cfRule type="containsText" dxfId="1774" priority="179" operator="containsText" text="not at all">
      <formula>NOT(ISERROR(SEARCH("not at all",C47)))</formula>
    </cfRule>
    <cfRule type="containsText" dxfId="1773" priority="180" operator="containsText" text="partly">
      <formula>NOT(ISERROR(SEARCH("partly",C47)))</formula>
    </cfRule>
    <cfRule type="containsText" dxfId="1772" priority="181" operator="containsText" text="completely">
      <formula>NOT(ISERROR(SEARCH("completely",C47)))</formula>
    </cfRule>
  </conditionalFormatting>
  <conditionalFormatting sqref="C47:D47">
    <cfRule type="containsText" dxfId="1771" priority="172" operator="containsText" text="no">
      <formula>NOT(ISERROR(SEARCH("no",C47)))</formula>
    </cfRule>
    <cfRule type="containsText" dxfId="1770" priority="173" operator="containsText" text="yes">
      <formula>NOT(ISERROR(SEARCH("yes",C47)))</formula>
    </cfRule>
    <cfRule type="containsText" dxfId="1769" priority="174" operator="containsText" text="not at all">
      <formula>NOT(ISERROR(SEARCH("not at all",C47)))</formula>
    </cfRule>
    <cfRule type="containsText" dxfId="1768" priority="175" operator="containsText" text="partly">
      <formula>NOT(ISERROR(SEARCH("partly",C47)))</formula>
    </cfRule>
    <cfRule type="containsText" dxfId="1767" priority="176" operator="containsText" text="completely">
      <formula>NOT(ISERROR(SEARCH("completely",C47)))</formula>
    </cfRule>
  </conditionalFormatting>
  <conditionalFormatting sqref="C47:D47">
    <cfRule type="containsText" dxfId="1766" priority="167" operator="containsText" text="no">
      <formula>NOT(ISERROR(SEARCH("no",C47)))</formula>
    </cfRule>
    <cfRule type="containsText" dxfId="1765" priority="168" operator="containsText" text="yes">
      <formula>NOT(ISERROR(SEARCH("yes",C47)))</formula>
    </cfRule>
    <cfRule type="containsText" dxfId="1764" priority="169" operator="containsText" text="not at all">
      <formula>NOT(ISERROR(SEARCH("not at all",C47)))</formula>
    </cfRule>
    <cfRule type="containsText" dxfId="1763" priority="170" operator="containsText" text="partly">
      <formula>NOT(ISERROR(SEARCH("partly",C47)))</formula>
    </cfRule>
    <cfRule type="containsText" dxfId="1762" priority="171" operator="containsText" text="completely">
      <formula>NOT(ISERROR(SEARCH("completely",C47)))</formula>
    </cfRule>
  </conditionalFormatting>
  <conditionalFormatting sqref="C48:D48">
    <cfRule type="containsText" dxfId="1761" priority="162" operator="containsText" text="no">
      <formula>NOT(ISERROR(SEARCH("no",C48)))</formula>
    </cfRule>
    <cfRule type="containsText" dxfId="1760" priority="163" operator="containsText" text="yes">
      <formula>NOT(ISERROR(SEARCH("yes",C48)))</formula>
    </cfRule>
    <cfRule type="containsText" dxfId="1759" priority="164" operator="containsText" text="not at all">
      <formula>NOT(ISERROR(SEARCH("not at all",C48)))</formula>
    </cfRule>
    <cfRule type="containsText" dxfId="1758" priority="165" operator="containsText" text="partly">
      <formula>NOT(ISERROR(SEARCH("partly",C48)))</formula>
    </cfRule>
    <cfRule type="containsText" dxfId="1757" priority="166" operator="containsText" text="completely">
      <formula>NOT(ISERROR(SEARCH("completely",C48)))</formula>
    </cfRule>
  </conditionalFormatting>
  <conditionalFormatting sqref="C48:D48">
    <cfRule type="containsText" dxfId="1756" priority="157" operator="containsText" text="no">
      <formula>NOT(ISERROR(SEARCH("no",C48)))</formula>
    </cfRule>
    <cfRule type="containsText" dxfId="1755" priority="158" operator="containsText" text="yes">
      <formula>NOT(ISERROR(SEARCH("yes",C48)))</formula>
    </cfRule>
    <cfRule type="containsText" dxfId="1754" priority="159" operator="containsText" text="not at all">
      <formula>NOT(ISERROR(SEARCH("not at all",C48)))</formula>
    </cfRule>
    <cfRule type="containsText" dxfId="1753" priority="160" operator="containsText" text="partly">
      <formula>NOT(ISERROR(SEARCH("partly",C48)))</formula>
    </cfRule>
    <cfRule type="containsText" dxfId="1752" priority="161" operator="containsText" text="completely">
      <formula>NOT(ISERROR(SEARCH("completely",C48)))</formula>
    </cfRule>
  </conditionalFormatting>
  <conditionalFormatting sqref="C48:D48">
    <cfRule type="containsText" dxfId="1751" priority="152" operator="containsText" text="no">
      <formula>NOT(ISERROR(SEARCH("no",C48)))</formula>
    </cfRule>
    <cfRule type="containsText" dxfId="1750" priority="153" operator="containsText" text="yes">
      <formula>NOT(ISERROR(SEARCH("yes",C48)))</formula>
    </cfRule>
    <cfRule type="containsText" dxfId="1749" priority="154" operator="containsText" text="not at all">
      <formula>NOT(ISERROR(SEARCH("not at all",C48)))</formula>
    </cfRule>
    <cfRule type="containsText" dxfId="1748" priority="155" operator="containsText" text="partly">
      <formula>NOT(ISERROR(SEARCH("partly",C48)))</formula>
    </cfRule>
    <cfRule type="containsText" dxfId="1747" priority="156" operator="containsText" text="completely">
      <formula>NOT(ISERROR(SEARCH("completely",C48)))</formula>
    </cfRule>
  </conditionalFormatting>
  <conditionalFormatting sqref="C49:D49">
    <cfRule type="containsText" dxfId="1746" priority="147" operator="containsText" text="no">
      <formula>NOT(ISERROR(SEARCH("no",C49)))</formula>
    </cfRule>
    <cfRule type="containsText" dxfId="1745" priority="148" operator="containsText" text="yes">
      <formula>NOT(ISERROR(SEARCH("yes",C49)))</formula>
    </cfRule>
    <cfRule type="containsText" dxfId="1744" priority="149" operator="containsText" text="not at all">
      <formula>NOT(ISERROR(SEARCH("not at all",C49)))</formula>
    </cfRule>
    <cfRule type="containsText" dxfId="1743" priority="150" operator="containsText" text="partly">
      <formula>NOT(ISERROR(SEARCH("partly",C49)))</formula>
    </cfRule>
    <cfRule type="containsText" dxfId="1742" priority="151" operator="containsText" text="completely">
      <formula>NOT(ISERROR(SEARCH("completely",C49)))</formula>
    </cfRule>
  </conditionalFormatting>
  <conditionalFormatting sqref="C49:D49">
    <cfRule type="containsText" dxfId="1741" priority="142" operator="containsText" text="no">
      <formula>NOT(ISERROR(SEARCH("no",C49)))</formula>
    </cfRule>
    <cfRule type="containsText" dxfId="1740" priority="143" operator="containsText" text="yes">
      <formula>NOT(ISERROR(SEARCH("yes",C49)))</formula>
    </cfRule>
    <cfRule type="containsText" dxfId="1739" priority="144" operator="containsText" text="not at all">
      <formula>NOT(ISERROR(SEARCH("not at all",C49)))</formula>
    </cfRule>
    <cfRule type="containsText" dxfId="1738" priority="145" operator="containsText" text="partly">
      <formula>NOT(ISERROR(SEARCH("partly",C49)))</formula>
    </cfRule>
    <cfRule type="containsText" dxfId="1737" priority="146" operator="containsText" text="completely">
      <formula>NOT(ISERROR(SEARCH("completely",C49)))</formula>
    </cfRule>
  </conditionalFormatting>
  <conditionalFormatting sqref="C49:D49">
    <cfRule type="containsText" dxfId="1736" priority="137" operator="containsText" text="no">
      <formula>NOT(ISERROR(SEARCH("no",C49)))</formula>
    </cfRule>
    <cfRule type="containsText" dxfId="1735" priority="138" operator="containsText" text="yes">
      <formula>NOT(ISERROR(SEARCH("yes",C49)))</formula>
    </cfRule>
    <cfRule type="containsText" dxfId="1734" priority="139" operator="containsText" text="not at all">
      <formula>NOT(ISERROR(SEARCH("not at all",C49)))</formula>
    </cfRule>
    <cfRule type="containsText" dxfId="1733" priority="140" operator="containsText" text="partly">
      <formula>NOT(ISERROR(SEARCH("partly",C49)))</formula>
    </cfRule>
    <cfRule type="containsText" dxfId="1732" priority="141" operator="containsText" text="completely">
      <formula>NOT(ISERROR(SEARCH("completely",C49)))</formula>
    </cfRule>
  </conditionalFormatting>
  <conditionalFormatting sqref="C50:D50">
    <cfRule type="containsText" dxfId="1731" priority="132" operator="containsText" text="no">
      <formula>NOT(ISERROR(SEARCH("no",C50)))</formula>
    </cfRule>
    <cfRule type="containsText" dxfId="1730" priority="133" operator="containsText" text="yes">
      <formula>NOT(ISERROR(SEARCH("yes",C50)))</formula>
    </cfRule>
    <cfRule type="containsText" dxfId="1729" priority="134" operator="containsText" text="not at all">
      <formula>NOT(ISERROR(SEARCH("not at all",C50)))</formula>
    </cfRule>
    <cfRule type="containsText" dxfId="1728" priority="135" operator="containsText" text="partly">
      <formula>NOT(ISERROR(SEARCH("partly",C50)))</formula>
    </cfRule>
    <cfRule type="containsText" dxfId="1727" priority="136" operator="containsText" text="completely">
      <formula>NOT(ISERROR(SEARCH("completely",C50)))</formula>
    </cfRule>
  </conditionalFormatting>
  <conditionalFormatting sqref="C50:D50">
    <cfRule type="containsText" dxfId="1726" priority="127" operator="containsText" text="no">
      <formula>NOT(ISERROR(SEARCH("no",C50)))</formula>
    </cfRule>
    <cfRule type="containsText" dxfId="1725" priority="128" operator="containsText" text="yes">
      <formula>NOT(ISERROR(SEARCH("yes",C50)))</formula>
    </cfRule>
    <cfRule type="containsText" dxfId="1724" priority="129" operator="containsText" text="not at all">
      <formula>NOT(ISERROR(SEARCH("not at all",C50)))</formula>
    </cfRule>
    <cfRule type="containsText" dxfId="1723" priority="130" operator="containsText" text="partly">
      <formula>NOT(ISERROR(SEARCH("partly",C50)))</formula>
    </cfRule>
    <cfRule type="containsText" dxfId="1722" priority="131" operator="containsText" text="completely">
      <formula>NOT(ISERROR(SEARCH("completely",C50)))</formula>
    </cfRule>
  </conditionalFormatting>
  <conditionalFormatting sqref="C50:D50">
    <cfRule type="containsText" dxfId="1721" priority="122" operator="containsText" text="no">
      <formula>NOT(ISERROR(SEARCH("no",C50)))</formula>
    </cfRule>
    <cfRule type="containsText" dxfId="1720" priority="123" operator="containsText" text="yes">
      <formula>NOT(ISERROR(SEARCH("yes",C50)))</formula>
    </cfRule>
    <cfRule type="containsText" dxfId="1719" priority="124" operator="containsText" text="not at all">
      <formula>NOT(ISERROR(SEARCH("not at all",C50)))</formula>
    </cfRule>
    <cfRule type="containsText" dxfId="1718" priority="125" operator="containsText" text="partly">
      <formula>NOT(ISERROR(SEARCH("partly",C50)))</formula>
    </cfRule>
    <cfRule type="containsText" dxfId="1717" priority="126" operator="containsText" text="completely">
      <formula>NOT(ISERROR(SEARCH("completely",C50)))</formula>
    </cfRule>
  </conditionalFormatting>
  <conditionalFormatting sqref="C51:D51">
    <cfRule type="containsText" dxfId="1716" priority="117" operator="containsText" text="no">
      <formula>NOT(ISERROR(SEARCH("no",C51)))</formula>
    </cfRule>
    <cfRule type="containsText" dxfId="1715" priority="118" operator="containsText" text="yes">
      <formula>NOT(ISERROR(SEARCH("yes",C51)))</formula>
    </cfRule>
    <cfRule type="containsText" dxfId="1714" priority="119" operator="containsText" text="not at all">
      <formula>NOT(ISERROR(SEARCH("not at all",C51)))</formula>
    </cfRule>
    <cfRule type="containsText" dxfId="1713" priority="120" operator="containsText" text="partly">
      <formula>NOT(ISERROR(SEARCH("partly",C51)))</formula>
    </cfRule>
    <cfRule type="containsText" dxfId="1712" priority="121" operator="containsText" text="completely">
      <formula>NOT(ISERROR(SEARCH("completely",C51)))</formula>
    </cfRule>
  </conditionalFormatting>
  <conditionalFormatting sqref="C51:D51">
    <cfRule type="containsText" dxfId="1711" priority="112" operator="containsText" text="no">
      <formula>NOT(ISERROR(SEARCH("no",C51)))</formula>
    </cfRule>
    <cfRule type="containsText" dxfId="1710" priority="113" operator="containsText" text="yes">
      <formula>NOT(ISERROR(SEARCH("yes",C51)))</formula>
    </cfRule>
    <cfRule type="containsText" dxfId="1709" priority="114" operator="containsText" text="not at all">
      <formula>NOT(ISERROR(SEARCH("not at all",C51)))</formula>
    </cfRule>
    <cfRule type="containsText" dxfId="1708" priority="115" operator="containsText" text="partly">
      <formula>NOT(ISERROR(SEARCH("partly",C51)))</formula>
    </cfRule>
    <cfRule type="containsText" dxfId="1707" priority="116" operator="containsText" text="completely">
      <formula>NOT(ISERROR(SEARCH("completely",C51)))</formula>
    </cfRule>
  </conditionalFormatting>
  <conditionalFormatting sqref="C51:D51">
    <cfRule type="containsText" dxfId="1706" priority="107" operator="containsText" text="no">
      <formula>NOT(ISERROR(SEARCH("no",C51)))</formula>
    </cfRule>
    <cfRule type="containsText" dxfId="1705" priority="108" operator="containsText" text="yes">
      <formula>NOT(ISERROR(SEARCH("yes",C51)))</formula>
    </cfRule>
    <cfRule type="containsText" dxfId="1704" priority="109" operator="containsText" text="not at all">
      <formula>NOT(ISERROR(SEARCH("not at all",C51)))</formula>
    </cfRule>
    <cfRule type="containsText" dxfId="1703" priority="110" operator="containsText" text="partly">
      <formula>NOT(ISERROR(SEARCH("partly",C51)))</formula>
    </cfRule>
    <cfRule type="containsText" dxfId="1702" priority="111" operator="containsText" text="completely">
      <formula>NOT(ISERROR(SEARCH("completely",C51)))</formula>
    </cfRule>
  </conditionalFormatting>
  <conditionalFormatting sqref="C45:D45">
    <cfRule type="containsText" dxfId="1701" priority="102" operator="containsText" text="no">
      <formula>NOT(ISERROR(SEARCH("no",C45)))</formula>
    </cfRule>
    <cfRule type="containsText" dxfId="1700" priority="103" operator="containsText" text="yes">
      <formula>NOT(ISERROR(SEARCH("yes",C45)))</formula>
    </cfRule>
    <cfRule type="containsText" dxfId="1699" priority="104" operator="containsText" text="not at all">
      <formula>NOT(ISERROR(SEARCH("not at all",C45)))</formula>
    </cfRule>
    <cfRule type="containsText" dxfId="1698" priority="105" operator="containsText" text="partly">
      <formula>NOT(ISERROR(SEARCH("partly",C45)))</formula>
    </cfRule>
    <cfRule type="containsText" dxfId="1697" priority="106" operator="containsText" text="completely">
      <formula>NOT(ISERROR(SEARCH("completely",C45)))</formula>
    </cfRule>
  </conditionalFormatting>
  <conditionalFormatting sqref="C45:D45">
    <cfRule type="containsText" dxfId="1696" priority="97" operator="containsText" text="no">
      <formula>NOT(ISERROR(SEARCH("no",C45)))</formula>
    </cfRule>
    <cfRule type="containsText" dxfId="1695" priority="98" operator="containsText" text="yes">
      <formula>NOT(ISERROR(SEARCH("yes",C45)))</formula>
    </cfRule>
    <cfRule type="containsText" dxfId="1694" priority="99" operator="containsText" text="not at all">
      <formula>NOT(ISERROR(SEARCH("not at all",C45)))</formula>
    </cfRule>
    <cfRule type="containsText" dxfId="1693" priority="100" operator="containsText" text="partly">
      <formula>NOT(ISERROR(SEARCH("partly",C45)))</formula>
    </cfRule>
    <cfRule type="containsText" dxfId="1692" priority="101" operator="containsText" text="completely">
      <formula>NOT(ISERROR(SEARCH("completely",C45)))</formula>
    </cfRule>
  </conditionalFormatting>
  <conditionalFormatting sqref="C45:D45">
    <cfRule type="containsText" dxfId="1691" priority="92" operator="containsText" text="no">
      <formula>NOT(ISERROR(SEARCH("no",C45)))</formula>
    </cfRule>
    <cfRule type="containsText" dxfId="1690" priority="93" operator="containsText" text="yes">
      <formula>NOT(ISERROR(SEARCH("yes",C45)))</formula>
    </cfRule>
    <cfRule type="containsText" dxfId="1689" priority="94" operator="containsText" text="not at all">
      <formula>NOT(ISERROR(SEARCH("not at all",C45)))</formula>
    </cfRule>
    <cfRule type="containsText" dxfId="1688" priority="95" operator="containsText" text="partly">
      <formula>NOT(ISERROR(SEARCH("partly",C45)))</formula>
    </cfRule>
    <cfRule type="containsText" dxfId="1687" priority="96" operator="containsText" text="completely">
      <formula>NOT(ISERROR(SEARCH("completely",C45)))</formula>
    </cfRule>
  </conditionalFormatting>
  <conditionalFormatting sqref="F13">
    <cfRule type="containsText" dxfId="1686" priority="83" operator="containsText" text="UTILIZATION">
      <formula>NOT(ISERROR(SEARCH(("UTILIZATION"),(F13))))</formula>
    </cfRule>
  </conditionalFormatting>
  <conditionalFormatting sqref="F13">
    <cfRule type="containsText" dxfId="1685" priority="84" operator="containsText" text="service delivery">
      <formula>NOT(ISERROR(SEARCH(("service delivery"),(F13))))</formula>
    </cfRule>
  </conditionalFormatting>
  <conditionalFormatting sqref="F13">
    <cfRule type="containsText" dxfId="1684" priority="85" operator="containsText" text="workforce">
      <formula>NOT(ISERROR(SEARCH(("workforce"),(F13))))</formula>
    </cfRule>
  </conditionalFormatting>
  <conditionalFormatting sqref="F13">
    <cfRule type="containsText" dxfId="1683" priority="86" operator="containsText" text="leadership &amp; governance">
      <formula>NOT(ISERROR(SEARCH(("leadership &amp; governance"),(F13))))</formula>
    </cfRule>
  </conditionalFormatting>
  <conditionalFormatting sqref="F13">
    <cfRule type="containsText" dxfId="1682" priority="87" operator="containsText" text="service delivery mechansims">
      <formula>NOT(ISERROR(SEARCH(("service delivery mechansims"),(F13))))</formula>
    </cfRule>
  </conditionalFormatting>
  <conditionalFormatting sqref="F13">
    <cfRule type="containsText" dxfId="1681" priority="88" operator="containsText" text="financing">
      <formula>NOT(ISERROR(SEARCH(("financing"),(F13))))</formula>
    </cfRule>
  </conditionalFormatting>
  <conditionalFormatting sqref="F13">
    <cfRule type="containsText" dxfId="1680" priority="89" operator="containsText" text="information systems">
      <formula>NOT(ISERROR(SEARCH(("information systems"),(F13))))</formula>
    </cfRule>
  </conditionalFormatting>
  <conditionalFormatting sqref="F13">
    <cfRule type="containsText" dxfId="1679" priority="90" operator="containsText" text="knowledge">
      <formula>NOT(ISERROR(SEARCH(("knowledge"),(F13))))</formula>
    </cfRule>
  </conditionalFormatting>
  <conditionalFormatting sqref="F13">
    <cfRule type="containsText" dxfId="1678" priority="91" operator="containsText" text="coordination">
      <formula>NOT(ISERROR(SEARCH(("coordination"),(F13))))</formula>
    </cfRule>
  </conditionalFormatting>
  <conditionalFormatting sqref="F13">
    <cfRule type="containsText" dxfId="1677" priority="82" operator="containsText" text="social norms">
      <formula>NOT(ISERROR(SEARCH("social norms",F13)))</formula>
    </cfRule>
  </conditionalFormatting>
  <conditionalFormatting sqref="F13">
    <cfRule type="containsText" dxfId="1676" priority="77" operator="containsText" text="no">
      <formula>NOT(ISERROR(SEARCH("no",F13)))</formula>
    </cfRule>
    <cfRule type="containsText" dxfId="1675" priority="78" operator="containsText" text="yes">
      <formula>NOT(ISERROR(SEARCH("yes",F13)))</formula>
    </cfRule>
    <cfRule type="containsText" dxfId="1674" priority="79" operator="containsText" text="not at all">
      <formula>NOT(ISERROR(SEARCH("not at all",F13)))</formula>
    </cfRule>
    <cfRule type="containsText" dxfId="1673" priority="80" operator="containsText" text="partly">
      <formula>NOT(ISERROR(SEARCH("partly",F13)))</formula>
    </cfRule>
    <cfRule type="containsText" dxfId="1672" priority="81" operator="containsText" text="completely">
      <formula>NOT(ISERROR(SEARCH("completely",F13)))</formula>
    </cfRule>
  </conditionalFormatting>
  <conditionalFormatting sqref="G13">
    <cfRule type="containsText" dxfId="1671" priority="76" operator="containsText" text="service delivery mechansims">
      <formula>NOT(ISERROR(SEARCH(("service delivery mechansims"),(G13))))</formula>
    </cfRule>
  </conditionalFormatting>
  <conditionalFormatting sqref="G13">
    <cfRule type="containsText" dxfId="1670" priority="68" operator="containsText" text="UTILIZATION">
      <formula>NOT(ISERROR(SEARCH(("UTILIZATION"),(G13))))</formula>
    </cfRule>
  </conditionalFormatting>
  <conditionalFormatting sqref="G13">
    <cfRule type="containsText" dxfId="1669" priority="69" operator="containsText" text="service delivery">
      <formula>NOT(ISERROR(SEARCH(("service delivery"),(G13))))</formula>
    </cfRule>
  </conditionalFormatting>
  <conditionalFormatting sqref="G13">
    <cfRule type="containsText" dxfId="1668" priority="70" operator="containsText" text="workforce">
      <formula>NOT(ISERROR(SEARCH(("workforce"),(G13))))</formula>
    </cfRule>
  </conditionalFormatting>
  <conditionalFormatting sqref="G13">
    <cfRule type="containsText" dxfId="1667" priority="71" operator="containsText" text="leadership &amp; governance">
      <formula>NOT(ISERROR(SEARCH(("leadership &amp; governance"),(G13))))</formula>
    </cfRule>
  </conditionalFormatting>
  <conditionalFormatting sqref="G13">
    <cfRule type="containsText" dxfId="1666" priority="72" operator="containsText" text="financing">
      <formula>NOT(ISERROR(SEARCH(("financing"),(G13))))</formula>
    </cfRule>
  </conditionalFormatting>
  <conditionalFormatting sqref="G13">
    <cfRule type="containsText" dxfId="1665" priority="73" operator="containsText" text="information systems">
      <formula>NOT(ISERROR(SEARCH(("information systems"),(G13))))</formula>
    </cfRule>
  </conditionalFormatting>
  <conditionalFormatting sqref="G13">
    <cfRule type="containsText" dxfId="1664" priority="74" operator="containsText" text="knowledge">
      <formula>NOT(ISERROR(SEARCH(("knowledge"),(G13))))</formula>
    </cfRule>
  </conditionalFormatting>
  <conditionalFormatting sqref="G13">
    <cfRule type="containsText" dxfId="1663" priority="75" operator="containsText" text="coordination">
      <formula>NOT(ISERROR(SEARCH(("coordination"),(G13))))</formula>
    </cfRule>
  </conditionalFormatting>
  <conditionalFormatting sqref="G13">
    <cfRule type="containsText" dxfId="1662" priority="67" operator="containsText" text="social norms">
      <formula>NOT(ISERROR(SEARCH("social norms",G13)))</formula>
    </cfRule>
  </conditionalFormatting>
  <conditionalFormatting sqref="F14">
    <cfRule type="containsText" dxfId="1661" priority="58" operator="containsText" text="UTILIZATION">
      <formula>NOT(ISERROR(SEARCH(("UTILIZATION"),(F14))))</formula>
    </cfRule>
  </conditionalFormatting>
  <conditionalFormatting sqref="F14">
    <cfRule type="containsText" dxfId="1660" priority="59" operator="containsText" text="service delivery">
      <formula>NOT(ISERROR(SEARCH(("service delivery"),(F14))))</formula>
    </cfRule>
  </conditionalFormatting>
  <conditionalFormatting sqref="F14">
    <cfRule type="containsText" dxfId="1659" priority="60" operator="containsText" text="workforce">
      <formula>NOT(ISERROR(SEARCH(("workforce"),(F14))))</formula>
    </cfRule>
  </conditionalFormatting>
  <conditionalFormatting sqref="F14">
    <cfRule type="containsText" dxfId="1658" priority="61" operator="containsText" text="leadership &amp; governance">
      <formula>NOT(ISERROR(SEARCH(("leadership &amp; governance"),(F14))))</formula>
    </cfRule>
  </conditionalFormatting>
  <conditionalFormatting sqref="F14">
    <cfRule type="containsText" dxfId="1657" priority="62" operator="containsText" text="service delivery mechansims">
      <formula>NOT(ISERROR(SEARCH(("service delivery mechansims"),(F14))))</formula>
    </cfRule>
  </conditionalFormatting>
  <conditionalFormatting sqref="F14">
    <cfRule type="containsText" dxfId="1656" priority="63" operator="containsText" text="financing">
      <formula>NOT(ISERROR(SEARCH(("financing"),(F14))))</formula>
    </cfRule>
  </conditionalFormatting>
  <conditionalFormatting sqref="F14">
    <cfRule type="containsText" dxfId="1655" priority="64" operator="containsText" text="information systems">
      <formula>NOT(ISERROR(SEARCH(("information systems"),(F14))))</formula>
    </cfRule>
  </conditionalFormatting>
  <conditionalFormatting sqref="F14">
    <cfRule type="containsText" dxfId="1654" priority="65" operator="containsText" text="knowledge">
      <formula>NOT(ISERROR(SEARCH(("knowledge"),(F14))))</formula>
    </cfRule>
  </conditionalFormatting>
  <conditionalFormatting sqref="F14">
    <cfRule type="containsText" dxfId="1653" priority="66" operator="containsText" text="coordination">
      <formula>NOT(ISERROR(SEARCH(("coordination"),(F14))))</formula>
    </cfRule>
  </conditionalFormatting>
  <conditionalFormatting sqref="F14">
    <cfRule type="containsText" dxfId="1652" priority="57" operator="containsText" text="social norms">
      <formula>NOT(ISERROR(SEARCH("social norms",F14)))</formula>
    </cfRule>
  </conditionalFormatting>
  <conditionalFormatting sqref="F14">
    <cfRule type="containsText" dxfId="1651" priority="52" operator="containsText" text="no">
      <formula>NOT(ISERROR(SEARCH("no",F14)))</formula>
    </cfRule>
    <cfRule type="containsText" dxfId="1650" priority="53" operator="containsText" text="yes">
      <formula>NOT(ISERROR(SEARCH("yes",F14)))</formula>
    </cfRule>
    <cfRule type="containsText" dxfId="1649" priority="54" operator="containsText" text="not at all">
      <formula>NOT(ISERROR(SEARCH("not at all",F14)))</formula>
    </cfRule>
    <cfRule type="containsText" dxfId="1648" priority="55" operator="containsText" text="partly">
      <formula>NOT(ISERROR(SEARCH("partly",F14)))</formula>
    </cfRule>
    <cfRule type="containsText" dxfId="1647" priority="56" operator="containsText" text="completely">
      <formula>NOT(ISERROR(SEARCH("completely",F14)))</formula>
    </cfRule>
  </conditionalFormatting>
  <conditionalFormatting sqref="G14">
    <cfRule type="containsText" dxfId="1646" priority="51" operator="containsText" text="service delivery mechansims">
      <formula>NOT(ISERROR(SEARCH(("service delivery mechansims"),(G14))))</formula>
    </cfRule>
  </conditionalFormatting>
  <conditionalFormatting sqref="G14">
    <cfRule type="containsText" dxfId="1645" priority="43" operator="containsText" text="UTILIZATION">
      <formula>NOT(ISERROR(SEARCH(("UTILIZATION"),(G14))))</formula>
    </cfRule>
  </conditionalFormatting>
  <conditionalFormatting sqref="G14">
    <cfRule type="containsText" dxfId="1644" priority="44" operator="containsText" text="service delivery">
      <formula>NOT(ISERROR(SEARCH(("service delivery"),(G14))))</formula>
    </cfRule>
  </conditionalFormatting>
  <conditionalFormatting sqref="G14">
    <cfRule type="containsText" dxfId="1643" priority="45" operator="containsText" text="workforce">
      <formula>NOT(ISERROR(SEARCH(("workforce"),(G14))))</formula>
    </cfRule>
  </conditionalFormatting>
  <conditionalFormatting sqref="G14">
    <cfRule type="containsText" dxfId="1642" priority="46" operator="containsText" text="leadership &amp; governance">
      <formula>NOT(ISERROR(SEARCH(("leadership &amp; governance"),(G14))))</formula>
    </cfRule>
  </conditionalFormatting>
  <conditionalFormatting sqref="G14">
    <cfRule type="containsText" dxfId="1641" priority="47" operator="containsText" text="financing">
      <formula>NOT(ISERROR(SEARCH(("financing"),(G14))))</formula>
    </cfRule>
  </conditionalFormatting>
  <conditionalFormatting sqref="G14">
    <cfRule type="containsText" dxfId="1640" priority="48" operator="containsText" text="information systems">
      <formula>NOT(ISERROR(SEARCH(("information systems"),(G14))))</formula>
    </cfRule>
  </conditionalFormatting>
  <conditionalFormatting sqref="G14">
    <cfRule type="containsText" dxfId="1639" priority="49" operator="containsText" text="knowledge">
      <formula>NOT(ISERROR(SEARCH(("knowledge"),(G14))))</formula>
    </cfRule>
  </conditionalFormatting>
  <conditionalFormatting sqref="G14">
    <cfRule type="containsText" dxfId="1638" priority="50" operator="containsText" text="coordination">
      <formula>NOT(ISERROR(SEARCH(("coordination"),(G14))))</formula>
    </cfRule>
  </conditionalFormatting>
  <conditionalFormatting sqref="G14">
    <cfRule type="containsText" dxfId="1637" priority="42" operator="containsText" text="social norms">
      <formula>NOT(ISERROR(SEARCH("social norms",G14)))</formula>
    </cfRule>
  </conditionalFormatting>
  <conditionalFormatting sqref="D13:D16">
    <cfRule type="containsText" dxfId="1636" priority="37" operator="containsText" text="no">
      <formula>NOT(ISERROR(SEARCH("no",D13)))</formula>
    </cfRule>
    <cfRule type="containsText" dxfId="1635" priority="38" operator="containsText" text="yes">
      <formula>NOT(ISERROR(SEARCH("yes",D13)))</formula>
    </cfRule>
    <cfRule type="containsText" dxfId="1634" priority="39" operator="containsText" text="not at all">
      <formula>NOT(ISERROR(SEARCH("not at all",D13)))</formula>
    </cfRule>
    <cfRule type="containsText" dxfId="1633" priority="40" operator="containsText" text="partly">
      <formula>NOT(ISERROR(SEARCH("partly",D13)))</formula>
    </cfRule>
    <cfRule type="containsText" dxfId="1632" priority="41" operator="containsText" text="completely">
      <formula>NOT(ISERROR(SEARCH("completely",D13)))</formula>
    </cfRule>
  </conditionalFormatting>
  <conditionalFormatting sqref="D13:D16">
    <cfRule type="containsText" dxfId="1631" priority="35" operator="containsText" text="Slightly">
      <formula>NOT(ISERROR(SEARCH("Slightly",D13)))</formula>
    </cfRule>
    <cfRule type="containsText" dxfId="1630" priority="36" operator="containsText" text="Mostly">
      <formula>NOT(ISERROR(SEARCH("Mostly",D13)))</formula>
    </cfRule>
  </conditionalFormatting>
  <conditionalFormatting sqref="C45:D51">
    <cfRule type="containsText" dxfId="1629" priority="30" operator="containsText" text="no">
      <formula>NOT(ISERROR(SEARCH("no",C45)))</formula>
    </cfRule>
    <cfRule type="containsText" dxfId="1628" priority="31" operator="containsText" text="yes">
      <formula>NOT(ISERROR(SEARCH("yes",C45)))</formula>
    </cfRule>
    <cfRule type="containsText" dxfId="1627" priority="32" operator="containsText" text="not at all">
      <formula>NOT(ISERROR(SEARCH("not at all",C45)))</formula>
    </cfRule>
    <cfRule type="containsText" dxfId="1626" priority="33" operator="containsText" text="partly">
      <formula>NOT(ISERROR(SEARCH("partly",C45)))</formula>
    </cfRule>
    <cfRule type="containsText" dxfId="1625" priority="34" operator="containsText" text="completely">
      <formula>NOT(ISERROR(SEARCH("completely",C45)))</formula>
    </cfRule>
  </conditionalFormatting>
  <conditionalFormatting sqref="C45:D51">
    <cfRule type="containsText" dxfId="1624" priority="25" operator="containsText" text="no">
      <formula>NOT(ISERROR(SEARCH("no",C45)))</formula>
    </cfRule>
    <cfRule type="containsText" dxfId="1623" priority="26" operator="containsText" text="yes">
      <formula>NOT(ISERROR(SEARCH("yes",C45)))</formula>
    </cfRule>
    <cfRule type="containsText" dxfId="1622" priority="27" operator="containsText" text="not at all">
      <formula>NOT(ISERROR(SEARCH("not at all",C45)))</formula>
    </cfRule>
    <cfRule type="containsText" dxfId="1621" priority="28" operator="containsText" text="partly">
      <formula>NOT(ISERROR(SEARCH("partly",C45)))</formula>
    </cfRule>
    <cfRule type="containsText" dxfId="1620" priority="29" operator="containsText" text="completely">
      <formula>NOT(ISERROR(SEARCH("completely",C45)))</formula>
    </cfRule>
  </conditionalFormatting>
  <conditionalFormatting sqref="C45:D51">
    <cfRule type="containsText" dxfId="1619" priority="20" operator="containsText" text="no">
      <formula>NOT(ISERROR(SEARCH("no",C45)))</formula>
    </cfRule>
    <cfRule type="containsText" dxfId="1618" priority="21" operator="containsText" text="yes">
      <formula>NOT(ISERROR(SEARCH("yes",C45)))</formula>
    </cfRule>
    <cfRule type="containsText" dxfId="1617" priority="22" operator="containsText" text="not at all">
      <formula>NOT(ISERROR(SEARCH("not at all",C45)))</formula>
    </cfRule>
    <cfRule type="containsText" dxfId="1616" priority="23" operator="containsText" text="partly">
      <formula>NOT(ISERROR(SEARCH("partly",C45)))</formula>
    </cfRule>
    <cfRule type="containsText" dxfId="1615" priority="24" operator="containsText" text="completely">
      <formula>NOT(ISERROR(SEARCH("completely",C45)))</formula>
    </cfRule>
  </conditionalFormatting>
  <conditionalFormatting sqref="C12">
    <cfRule type="containsText" dxfId="1614" priority="15" operator="containsText" text="no">
      <formula>NOT(ISERROR(SEARCH("no",C12)))</formula>
    </cfRule>
    <cfRule type="containsText" dxfId="1613" priority="16" operator="containsText" text="yes">
      <formula>NOT(ISERROR(SEARCH("yes",C12)))</formula>
    </cfRule>
    <cfRule type="containsText" dxfId="1612" priority="17" operator="containsText" text="not at all">
      <formula>NOT(ISERROR(SEARCH("not at all",C12)))</formula>
    </cfRule>
    <cfRule type="containsText" dxfId="1611" priority="18" operator="containsText" text="partly">
      <formula>NOT(ISERROR(SEARCH("partly",C12)))</formula>
    </cfRule>
    <cfRule type="containsText" dxfId="1610" priority="19" operator="containsText" text="completely">
      <formula>NOT(ISERROR(SEARCH("completely",C12)))</formula>
    </cfRule>
  </conditionalFormatting>
  <conditionalFormatting sqref="C12">
    <cfRule type="containsText" dxfId="1609" priority="13" operator="containsText" text="Slightly">
      <formula>NOT(ISERROR(SEARCH("Slightly",C12)))</formula>
    </cfRule>
    <cfRule type="containsText" dxfId="1608" priority="14" operator="containsText" text="Mostly">
      <formula>NOT(ISERROR(SEARCH("Mostly",C12)))</formula>
    </cfRule>
  </conditionalFormatting>
  <conditionalFormatting sqref="C13:C16">
    <cfRule type="containsText" dxfId="1607" priority="8" operator="containsText" text="no">
      <formula>NOT(ISERROR(SEARCH("no",C13)))</formula>
    </cfRule>
    <cfRule type="containsText" dxfId="1606" priority="9" operator="containsText" text="yes">
      <formula>NOT(ISERROR(SEARCH("yes",C13)))</formula>
    </cfRule>
    <cfRule type="containsText" dxfId="1605" priority="10" operator="containsText" text="not at all">
      <formula>NOT(ISERROR(SEARCH("not at all",C13)))</formula>
    </cfRule>
    <cfRule type="containsText" dxfId="1604" priority="11" operator="containsText" text="partly">
      <formula>NOT(ISERROR(SEARCH("partly",C13)))</formula>
    </cfRule>
    <cfRule type="containsText" dxfId="1603" priority="12" operator="containsText" text="completely">
      <formula>NOT(ISERROR(SEARCH("completely",C13)))</formula>
    </cfRule>
  </conditionalFormatting>
  <conditionalFormatting sqref="C13:C16">
    <cfRule type="containsText" dxfId="1602" priority="6" operator="containsText" text="Slightly">
      <formula>NOT(ISERROR(SEARCH("Slightly",C13)))</formula>
    </cfRule>
    <cfRule type="containsText" dxfId="1601" priority="7" operator="containsText" text="Mostly">
      <formula>NOT(ISERROR(SEARCH("Mostly",C13)))</formula>
    </cfRule>
  </conditionalFormatting>
  <conditionalFormatting sqref="C61:D61">
    <cfRule type="containsText" dxfId="1600" priority="1" operator="containsText" text="no">
      <formula>NOT(ISERROR(SEARCH("no",C61)))</formula>
    </cfRule>
    <cfRule type="containsText" dxfId="1599" priority="2" operator="containsText" text="yes">
      <formula>NOT(ISERROR(SEARCH("yes",C61)))</formula>
    </cfRule>
    <cfRule type="containsText" dxfId="1598" priority="3" operator="containsText" text="not at all">
      <formula>NOT(ISERROR(SEARCH("not at all",C61)))</formula>
    </cfRule>
    <cfRule type="containsText" dxfId="1597" priority="4" operator="containsText" text="partly">
      <formula>NOT(ISERROR(SEARCH("partly",C61)))</formula>
    </cfRule>
    <cfRule type="containsText" dxfId="1596" priority="5" operator="containsText" text="completely">
      <formula>NOT(ISERROR(SEARCH("completely",C61)))</formula>
    </cfRule>
  </conditionalFormatting>
  <dataValidations count="8">
    <dataValidation type="list" allowBlank="1" showErrorMessage="1" sqref="E65:E212 G65:G212 F68:F212 G12:G16 F38:F52 F18:F23 F25:F36 F3:F16 F54:F58" xr:uid="{00000000-0002-0000-0500-000000000000}">
      <formula1>#REF!</formula1>
    </dataValidation>
    <dataValidation type="list" allowBlank="1" showInputMessage="1" showErrorMessage="1" sqref="C17:D17" xr:uid="{00000000-0002-0000-0500-000001000000}">
      <formula1>$I$6:$I$10</formula1>
    </dataValidation>
    <dataValidation type="list" allowBlank="1" sqref="E53:G53 F60:F67" xr:uid="{00000000-0002-0000-0500-000002000000}">
      <formula1>#REF!</formula1>
    </dataValidation>
    <dataValidation type="list" allowBlank="1" showInputMessage="1" showErrorMessage="1" sqref="C53:D53" xr:uid="{00000000-0002-0000-0500-000003000000}">
      <formula1>$L$8:$L$24</formula1>
    </dataValidation>
    <dataValidation type="list" allowBlank="1" showInputMessage="1" showErrorMessage="1" sqref="C38:D52 C6:D7 C12:E16 C36:D36 C19:D22 D58 C54:C58 D54:D56 C60:D60 C62:D67" xr:uid="{00000000-0002-0000-0500-000004000000}">
      <formula1>$I$6:$I$9</formula1>
    </dataValidation>
    <dataValidation type="list" allowBlank="1" showInputMessage="1" showErrorMessage="1" sqref="C8:D9 C3:D5 C26:D35 C18:D18 C23:D23" xr:uid="{00000000-0002-0000-0500-000005000000}">
      <formula1>$J$6:$J$7</formula1>
    </dataValidation>
    <dataValidation type="list" allowBlank="1" showErrorMessage="1" sqref="E213:G423" xr:uid="{00000000-0002-0000-0500-000006000000}">
      <formula1>KEYALT</formula1>
    </dataValidation>
    <dataValidation type="list" allowBlank="1" showInputMessage="1" showErrorMessage="1" sqref="F38:F52" xr:uid="{00000000-0002-0000-0500-000007000000}">
      <formula1>$J$5:$J$8</formula1>
    </dataValidation>
  </dataValidations>
  <pageMargins left="0.7" right="0.7" top="0.75" bottom="0.75" header="0.3" footer="0.3"/>
  <pageSetup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AI955"/>
  <sheetViews>
    <sheetView zoomScale="85" zoomScaleNormal="85" zoomScalePageLayoutView="86" workbookViewId="0">
      <pane ySplit="1" topLeftCell="A86" activePane="bottomLeft" state="frozen"/>
      <selection activeCell="C19" sqref="C19"/>
      <selection pane="bottomLeft" activeCell="S18" sqref="S18"/>
    </sheetView>
  </sheetViews>
  <sheetFormatPr defaultColWidth="17.33203125" defaultRowHeight="15" customHeight="1" x14ac:dyDescent="0.25"/>
  <cols>
    <col min="1" max="1" width="5.6640625" style="39" customWidth="1"/>
    <col min="2" max="2" width="82.44140625" style="2" customWidth="1"/>
    <col min="3" max="4" width="23.44140625" style="2" customWidth="1"/>
    <col min="5" max="5" width="33" style="2" customWidth="1"/>
    <col min="6" max="7" width="29.6640625" style="2" hidden="1" customWidth="1"/>
    <col min="8" max="8" width="28.88671875" style="9" hidden="1" customWidth="1"/>
    <col min="9" max="9" width="28" style="2" hidden="1" customWidth="1"/>
    <col min="10" max="10" width="18.6640625" style="2" hidden="1" customWidth="1"/>
    <col min="11" max="11" width="11.44140625" style="2" hidden="1" customWidth="1"/>
    <col min="12" max="12" width="43.33203125" style="2" hidden="1" customWidth="1"/>
    <col min="13" max="14" width="8.6640625" style="2" hidden="1" customWidth="1"/>
    <col min="15" max="15" width="14.33203125" style="2" hidden="1" customWidth="1"/>
    <col min="16" max="16" width="8.6640625" style="2" hidden="1" customWidth="1"/>
    <col min="17" max="26" width="8.6640625" style="2" customWidth="1"/>
    <col min="27" max="31" width="8.6640625" style="2" hidden="1" customWidth="1"/>
    <col min="32" max="32" width="6.44140625" style="2" hidden="1" customWidth="1"/>
    <col min="33" max="35" width="10.44140625" style="2" hidden="1" customWidth="1"/>
    <col min="36" max="16384" width="17.33203125" style="2"/>
  </cols>
  <sheetData>
    <row r="1" spans="1:33" ht="18.600000000000001" x14ac:dyDescent="0.3">
      <c r="A1" s="366" t="s">
        <v>273</v>
      </c>
      <c r="B1" s="367"/>
      <c r="C1" s="278" t="s">
        <v>40</v>
      </c>
      <c r="D1" s="278"/>
      <c r="E1" s="144" t="s">
        <v>393</v>
      </c>
      <c r="F1" s="218"/>
      <c r="G1" s="218"/>
      <c r="H1" s="56"/>
      <c r="I1" s="9"/>
      <c r="J1" s="9"/>
    </row>
    <row r="2" spans="1:33" ht="16.95" customHeight="1" x14ac:dyDescent="0.3">
      <c r="A2" s="358" t="s">
        <v>274</v>
      </c>
      <c r="B2" s="359"/>
      <c r="C2" s="359"/>
      <c r="D2" s="359"/>
      <c r="E2" s="360"/>
      <c r="F2" s="225"/>
      <c r="G2" s="225"/>
      <c r="H2" s="56"/>
      <c r="I2" s="9"/>
      <c r="J2" s="9"/>
    </row>
    <row r="3" spans="1:33" ht="16.8" x14ac:dyDescent="0.25">
      <c r="A3" s="363" t="s">
        <v>61</v>
      </c>
      <c r="B3" s="363"/>
      <c r="C3" s="363"/>
      <c r="D3" s="363"/>
      <c r="E3" s="64"/>
      <c r="F3" s="226"/>
      <c r="G3" s="226"/>
      <c r="H3" s="56"/>
      <c r="I3" s="9"/>
      <c r="J3" s="9"/>
      <c r="L3" s="2" t="s">
        <v>412</v>
      </c>
      <c r="AA3" s="2" t="s">
        <v>75</v>
      </c>
      <c r="AB3" s="2" t="s">
        <v>34</v>
      </c>
      <c r="AC3" s="2" t="s">
        <v>36</v>
      </c>
      <c r="AD3" s="2" t="s">
        <v>41</v>
      </c>
      <c r="AE3" s="2" t="s">
        <v>35</v>
      </c>
      <c r="AF3" s="2" t="s">
        <v>37</v>
      </c>
      <c r="AG3" s="2" t="s">
        <v>77</v>
      </c>
    </row>
    <row r="4" spans="1:33" ht="13.2" x14ac:dyDescent="0.25">
      <c r="A4" s="36">
        <v>1</v>
      </c>
      <c r="B4" s="7" t="s">
        <v>268</v>
      </c>
      <c r="C4" s="342"/>
      <c r="D4" s="343"/>
      <c r="E4" s="44"/>
      <c r="F4" s="104" t="s">
        <v>0</v>
      </c>
      <c r="G4"/>
      <c r="H4" s="56"/>
      <c r="I4" s="9"/>
      <c r="J4" s="9"/>
      <c r="L4" s="6" t="s">
        <v>75</v>
      </c>
      <c r="M4" s="6" t="s">
        <v>80</v>
      </c>
      <c r="N4" s="6" t="s">
        <v>354</v>
      </c>
      <c r="O4" s="6" t="s">
        <v>355</v>
      </c>
      <c r="P4" s="6" t="s">
        <v>81</v>
      </c>
      <c r="AA4" s="2" t="s">
        <v>12</v>
      </c>
      <c r="AB4" s="2">
        <f>COUNTIF(C4,"Completely")</f>
        <v>0</v>
      </c>
      <c r="AC4" s="2">
        <f>COUNTIF(C4,"Yes")</f>
        <v>0</v>
      </c>
      <c r="AD4" s="2">
        <f>COUNTIF(C4,"Partly")</f>
        <v>0</v>
      </c>
      <c r="AE4" s="2">
        <f t="shared" ref="AE4:AE7" si="0">COUNTIF(C4,"Not at all")</f>
        <v>0</v>
      </c>
      <c r="AF4" s="2">
        <f t="shared" ref="AF4:AF7" si="1">COUNTIF(C4,"No")</f>
        <v>0</v>
      </c>
      <c r="AG4" s="2">
        <f>COUNTIF(C4,"N/A")</f>
        <v>0</v>
      </c>
    </row>
    <row r="5" spans="1:33" ht="12.9" customHeight="1" x14ac:dyDescent="0.25">
      <c r="A5" s="36">
        <v>1.1000000000000001</v>
      </c>
      <c r="B5" s="8" t="s">
        <v>135</v>
      </c>
      <c r="C5" s="342"/>
      <c r="D5" s="343"/>
      <c r="E5" s="44"/>
      <c r="F5" s="104" t="s">
        <v>0</v>
      </c>
      <c r="G5"/>
      <c r="H5" s="56"/>
      <c r="I5" s="9"/>
      <c r="J5" s="9"/>
      <c r="L5" s="232" t="s">
        <v>395</v>
      </c>
      <c r="M5" s="6">
        <f>SUMPRODUCT((C2:C69={"Completely","Yes"})*(F2:F69="LEADERSHIP &amp; GOVERNANCE"))</f>
        <v>0</v>
      </c>
      <c r="N5" s="6">
        <f>SUMPRODUCT((C2:C69={"Mostly"})*(F2:F69="LEADERSHIP &amp; GOVERNANCE"))</f>
        <v>0</v>
      </c>
      <c r="O5" s="6">
        <f>SUMPRODUCT((C2:C69={"Slightly"})*(F2:F69="LEADERSHIP &amp; GOVERNANCE"))</f>
        <v>0</v>
      </c>
      <c r="P5" s="6">
        <f>SUMPRODUCT((C2:C69={"Not at all","No"})*(F2:F69="LEADERSHIP &amp; GOVERNANCE"))</f>
        <v>0</v>
      </c>
    </row>
    <row r="6" spans="1:33" ht="12.9" customHeight="1" x14ac:dyDescent="0.25">
      <c r="A6" s="33">
        <v>2</v>
      </c>
      <c r="B6" s="16" t="s">
        <v>269</v>
      </c>
      <c r="C6" s="342"/>
      <c r="D6" s="343"/>
      <c r="E6" s="44"/>
      <c r="F6" s="104" t="s">
        <v>0</v>
      </c>
      <c r="G6"/>
      <c r="H6" s="56"/>
      <c r="I6" s="9"/>
      <c r="J6" s="9"/>
      <c r="L6" s="55" t="s">
        <v>13</v>
      </c>
      <c r="M6" s="6">
        <f>SUMPRODUCT((C2:C69={"Completely","Yes"})*(F2:F69="FINANCING"))</f>
        <v>0</v>
      </c>
      <c r="N6" s="6">
        <f>SUMPRODUCT((C2:C69={"Mostly"})*(F2:F69="FINANCING"))</f>
        <v>0</v>
      </c>
      <c r="O6" s="6">
        <f>SUMPRODUCT((C2:C69={"Slightly"})*(F2:F69="FINANCING"))</f>
        <v>0</v>
      </c>
      <c r="P6" s="6">
        <f>SUMPRODUCT((C2:C69={"No","Not at all"})*(F2:F69="FINANCING"))</f>
        <v>0</v>
      </c>
      <c r="AA6" s="2" t="s">
        <v>12</v>
      </c>
      <c r="AB6" s="2">
        <f t="shared" ref="AB6:AB7" si="2">COUNTIF(C6,"Completely")</f>
        <v>0</v>
      </c>
      <c r="AC6" s="2">
        <f t="shared" ref="AC6:AC7" si="3">COUNTIF(C6,"Yes")</f>
        <v>0</v>
      </c>
      <c r="AD6" s="2">
        <f t="shared" ref="AD6:AD7" si="4">COUNTIF(C6,"Partly")</f>
        <v>0</v>
      </c>
      <c r="AE6" s="2">
        <f t="shared" si="0"/>
        <v>0</v>
      </c>
      <c r="AF6" s="2">
        <f t="shared" si="1"/>
        <v>0</v>
      </c>
      <c r="AG6" s="2">
        <f t="shared" ref="AG6:AG7" si="5">COUNTIF(C6,"N/A")</f>
        <v>0</v>
      </c>
    </row>
    <row r="7" spans="1:33" ht="12.9" customHeight="1" x14ac:dyDescent="0.25">
      <c r="A7" s="33">
        <v>2.1</v>
      </c>
      <c r="B7" s="14" t="s">
        <v>84</v>
      </c>
      <c r="C7" s="342"/>
      <c r="D7" s="343"/>
      <c r="E7" s="44"/>
      <c r="F7" s="104" t="s">
        <v>0</v>
      </c>
      <c r="G7"/>
      <c r="H7" s="56"/>
      <c r="I7" s="9"/>
      <c r="J7" s="9"/>
      <c r="L7" s="55" t="s">
        <v>65</v>
      </c>
      <c r="M7" s="6">
        <f>SUMPRODUCT((C2:C69={"Completely","Yes"})*(F2:F69="WORKFORCE"))</f>
        <v>0</v>
      </c>
      <c r="N7" s="6">
        <f>SUMPRODUCT((C2:C69={"Mostly"})*(F2:F69="WORKFORCE"))</f>
        <v>0</v>
      </c>
      <c r="O7" s="6">
        <f>SUMPRODUCT((C3:C70={"Slightly"})*(F3:F70="WORKFORCE"))</f>
        <v>0</v>
      </c>
      <c r="P7" s="6">
        <f>SUMPRODUCT((C2:C69={"No","Not at all"})*(F2:F69="WORKFORCE"))</f>
        <v>0</v>
      </c>
      <c r="AA7" s="2" t="s">
        <v>12</v>
      </c>
      <c r="AB7" s="2">
        <f t="shared" si="2"/>
        <v>0</v>
      </c>
      <c r="AC7" s="2">
        <f t="shared" si="3"/>
        <v>0</v>
      </c>
      <c r="AD7" s="2">
        <f t="shared" si="4"/>
        <v>0</v>
      </c>
      <c r="AE7" s="2">
        <f t="shared" si="0"/>
        <v>0</v>
      </c>
      <c r="AF7" s="2">
        <f t="shared" si="1"/>
        <v>0</v>
      </c>
      <c r="AG7" s="2">
        <f t="shared" si="5"/>
        <v>0</v>
      </c>
    </row>
    <row r="8" spans="1:33" ht="25.95" customHeight="1" x14ac:dyDescent="0.25">
      <c r="A8" s="259">
        <v>2.2000000000000002</v>
      </c>
      <c r="B8" s="8" t="s">
        <v>568</v>
      </c>
      <c r="C8" s="342"/>
      <c r="D8" s="343"/>
      <c r="E8" s="44"/>
      <c r="F8" s="104" t="s">
        <v>0</v>
      </c>
      <c r="G8"/>
      <c r="H8" s="56"/>
      <c r="I8" s="9"/>
      <c r="J8" s="9"/>
      <c r="L8" s="232" t="s">
        <v>396</v>
      </c>
      <c r="M8" s="6">
        <f>SUMPRODUCT((C2:C69={"Completely","Yes"})*(F2:F69="INFORMATION SYSTEMS"))</f>
        <v>0</v>
      </c>
      <c r="N8" s="6">
        <f>SUMPRODUCT((C2:C69={"Mostly"})*(F2:F69="INFORMATION SYSTEMS"))</f>
        <v>0</v>
      </c>
      <c r="O8" s="6">
        <f>SUMPRODUCT((C2:C69={"Slightly"})*(F2:F69="INFORMATION SYSTEMS"))</f>
        <v>0</v>
      </c>
      <c r="P8" s="6">
        <f>SUMPRODUCT((C2:C69={"No","Not at all"})*(F2:F69="INFORMATION SYSTEMS"))</f>
        <v>0</v>
      </c>
      <c r="AA8" s="2" t="s">
        <v>12</v>
      </c>
      <c r="AB8" s="2" t="e">
        <f>COUNTIF(#REF!,"Completely")</f>
        <v>#REF!</v>
      </c>
      <c r="AC8" s="2" t="e">
        <f>COUNTIF(#REF!,"Yes")</f>
        <v>#REF!</v>
      </c>
      <c r="AD8" s="2" t="e">
        <f>COUNTIF(#REF!,"Partly")</f>
        <v>#REF!</v>
      </c>
      <c r="AE8" s="2" t="e">
        <f>COUNTIF(#REF!,"Not at all")</f>
        <v>#REF!</v>
      </c>
      <c r="AF8" s="2" t="e">
        <f>COUNTIF(#REF!,"No")</f>
        <v>#REF!</v>
      </c>
      <c r="AG8" s="2" t="e">
        <f>COUNTIF(#REF!,"N/A")</f>
        <v>#REF!</v>
      </c>
    </row>
    <row r="9" spans="1:33" ht="25.95" customHeight="1" x14ac:dyDescent="0.25">
      <c r="A9" s="259">
        <v>2.2999999999999998</v>
      </c>
      <c r="B9" s="8" t="s">
        <v>569</v>
      </c>
      <c r="C9" s="342"/>
      <c r="D9" s="343"/>
      <c r="E9" s="44"/>
      <c r="F9" s="104" t="s">
        <v>0</v>
      </c>
      <c r="G9"/>
      <c r="H9" s="56"/>
      <c r="I9" s="9"/>
      <c r="J9" s="9"/>
      <c r="L9" s="232"/>
      <c r="M9" s="6"/>
      <c r="N9" s="6"/>
      <c r="O9" s="6"/>
      <c r="P9" s="6"/>
    </row>
    <row r="10" spans="1:33" ht="25.95" customHeight="1" x14ac:dyDescent="0.25">
      <c r="A10" s="259">
        <v>2.4</v>
      </c>
      <c r="B10" s="8" t="s">
        <v>570</v>
      </c>
      <c r="C10" s="342"/>
      <c r="D10" s="343"/>
      <c r="E10" s="44"/>
      <c r="F10" s="104" t="s">
        <v>0</v>
      </c>
      <c r="G10"/>
      <c r="H10" s="56"/>
      <c r="I10" s="9"/>
      <c r="J10" s="9"/>
      <c r="L10" s="232"/>
      <c r="M10" s="6"/>
      <c r="N10" s="6"/>
      <c r="O10" s="6"/>
      <c r="P10" s="6"/>
    </row>
    <row r="11" spans="1:33" ht="32.4" customHeight="1" x14ac:dyDescent="0.25">
      <c r="A11" s="259">
        <v>2.5</v>
      </c>
      <c r="B11" s="8" t="s">
        <v>295</v>
      </c>
      <c r="C11" s="342"/>
      <c r="D11" s="343"/>
      <c r="E11" s="44"/>
      <c r="F11" s="104" t="s">
        <v>0</v>
      </c>
      <c r="G11"/>
      <c r="H11" s="56"/>
      <c r="I11" s="9"/>
      <c r="J11" s="9"/>
      <c r="L11" s="55" t="s">
        <v>397</v>
      </c>
      <c r="M11" s="6">
        <f>SUMPRODUCT((C2:C69={"Completely","Yes"})*(F2:F69="SERVICE DELIVERY MECHANISM"))+SUMPRODUCT((D2:D69={"Completely","Yes"})*(G2:G69="SERVICE DELIVERY MECHANISM"))</f>
        <v>0</v>
      </c>
      <c r="N11" s="6">
        <f>SUMPRODUCT((C2:C69={"Mostly"})*(F2:F69="SERVICE DELIVERY MECHANISM"))+SUMPRODUCT((D2:D69={"Mostly"})*(G2:G69="SERVICE DELIVERY MECHANISM"))</f>
        <v>0</v>
      </c>
      <c r="O11" s="6">
        <f>SUMPRODUCT((C2:C69={"Slightly"})*(F2:F69="SERVICE DELIVERY MECHANISM"))+SUMPRODUCT((D2:G69={"Slightly"})*(G2:G69="SERVICE DELIVERY MECHANISM"))</f>
        <v>0</v>
      </c>
      <c r="P11" s="6">
        <f>SUMPRODUCT((C2:C69={"No","Not at all"})*(F2:F69="SERVICE DELIVERY MECHANISM"))+SUMPRODUCT((D2:D69={"No","Not at all"})*(G2:G69="SERVICE DELIVERY MECHANISM"))</f>
        <v>0</v>
      </c>
      <c r="AA11" s="2" t="s">
        <v>12</v>
      </c>
      <c r="AB11" s="2" t="e">
        <f>COUNTIF(#REF!,"Completely")</f>
        <v>#REF!</v>
      </c>
      <c r="AC11" s="2" t="e">
        <f>COUNTIF(#REF!,"Yes")</f>
        <v>#REF!</v>
      </c>
      <c r="AD11" s="2" t="e">
        <f>COUNTIF(#REF!,"Partly")</f>
        <v>#REF!</v>
      </c>
      <c r="AE11" s="2" t="e">
        <f>COUNTIF(#REF!,"Not at all")</f>
        <v>#REF!</v>
      </c>
      <c r="AF11" s="2" t="e">
        <f>COUNTIF(#REF!,"No")</f>
        <v>#REF!</v>
      </c>
      <c r="AG11" s="2" t="e">
        <f>COUNTIF(#REF!,"N/A")</f>
        <v>#REF!</v>
      </c>
    </row>
    <row r="12" spans="1:33" ht="37.200000000000003" customHeight="1" x14ac:dyDescent="0.25">
      <c r="A12" s="33">
        <v>2.6</v>
      </c>
      <c r="B12" s="8" t="s">
        <v>296</v>
      </c>
      <c r="C12" s="342"/>
      <c r="D12" s="343"/>
      <c r="E12" s="44"/>
      <c r="F12" s="104" t="s">
        <v>0</v>
      </c>
      <c r="G12"/>
      <c r="H12" s="56"/>
      <c r="I12" s="9"/>
      <c r="J12" s="9"/>
      <c r="L12" s="232" t="s">
        <v>398</v>
      </c>
      <c r="M12" s="6">
        <f>SUMPRODUCT((C2:C69={"Completely","Yes"})*(F2:F69="SOCIAL NORMS &amp; PRACTICES"))</f>
        <v>0</v>
      </c>
      <c r="N12" s="6">
        <f>SUMPRODUCT((C2:C69={"Mostly"})*(F2:F69="SOCIAL NORMS &amp; PRACTICES"))</f>
        <v>0</v>
      </c>
      <c r="O12" s="6">
        <f>SUMPRODUCT((C2:C69={"Slightly"})*(F2:F69="SOCIAL NORMS &amp; PRACTICES"))</f>
        <v>0</v>
      </c>
      <c r="P12" s="6">
        <f>SUMPRODUCT((C2:C69={"No","Not at all"})*(F2:F69="SOCIAL NORMS &amp; PRACTICES"))</f>
        <v>0</v>
      </c>
    </row>
    <row r="13" spans="1:33" ht="28.5" customHeight="1" x14ac:dyDescent="0.25">
      <c r="A13" s="33">
        <v>2.7</v>
      </c>
      <c r="B13" s="14" t="s">
        <v>549</v>
      </c>
      <c r="C13" s="342"/>
      <c r="D13" s="343"/>
      <c r="E13" s="44"/>
      <c r="F13" s="104" t="s">
        <v>0</v>
      </c>
      <c r="G13"/>
      <c r="H13" s="56"/>
      <c r="I13" s="9"/>
      <c r="J13" s="9"/>
      <c r="AA13" s="2" t="s">
        <v>12</v>
      </c>
      <c r="AB13" s="2">
        <f>COUNTIF(C8,"Completely")</f>
        <v>0</v>
      </c>
      <c r="AC13" s="2">
        <f>COUNTIF(C8,"Yes")</f>
        <v>0</v>
      </c>
      <c r="AD13" s="2">
        <f>COUNTIF(C8,"Partly")</f>
        <v>0</v>
      </c>
      <c r="AE13" s="2">
        <f>COUNTIF(C8,"Not at all")</f>
        <v>0</v>
      </c>
      <c r="AF13" s="2">
        <f>COUNTIF(C8,"No")</f>
        <v>0</v>
      </c>
      <c r="AG13" s="2">
        <f>COUNTIF(C8,"N/A")</f>
        <v>0</v>
      </c>
    </row>
    <row r="14" spans="1:33" ht="13.2" x14ac:dyDescent="0.25">
      <c r="A14" s="33">
        <v>3</v>
      </c>
      <c r="B14" s="7" t="s">
        <v>270</v>
      </c>
      <c r="C14" s="339"/>
      <c r="D14" s="340"/>
      <c r="E14" s="44"/>
      <c r="F14" s="104" t="s">
        <v>0</v>
      </c>
      <c r="G14"/>
      <c r="H14" s="56"/>
      <c r="I14" s="2" t="s">
        <v>34</v>
      </c>
      <c r="J14" s="2" t="s">
        <v>36</v>
      </c>
      <c r="L14" s="2" t="s">
        <v>411</v>
      </c>
      <c r="AA14" s="2" t="s">
        <v>12</v>
      </c>
      <c r="AG14" s="2">
        <f>COUNTIF(C11,"N/A")</f>
        <v>0</v>
      </c>
    </row>
    <row r="15" spans="1:33" ht="25.2" x14ac:dyDescent="0.25">
      <c r="A15" s="364">
        <v>4</v>
      </c>
      <c r="B15" s="305" t="s">
        <v>60</v>
      </c>
      <c r="C15" s="61" t="s">
        <v>61</v>
      </c>
      <c r="D15" s="62" t="s">
        <v>62</v>
      </c>
      <c r="E15" s="44"/>
      <c r="F15" s="104" t="s">
        <v>0</v>
      </c>
      <c r="G15"/>
      <c r="H15" s="56"/>
      <c r="I15" s="2" t="s">
        <v>354</v>
      </c>
      <c r="J15" s="2" t="s">
        <v>37</v>
      </c>
      <c r="L15" s="6" t="s">
        <v>75</v>
      </c>
      <c r="M15" s="6" t="s">
        <v>80</v>
      </c>
      <c r="N15" s="6" t="s">
        <v>354</v>
      </c>
      <c r="O15" s="6" t="s">
        <v>355</v>
      </c>
      <c r="P15" s="6" t="s">
        <v>81</v>
      </c>
      <c r="AA15" s="2" t="s">
        <v>12</v>
      </c>
      <c r="AB15" s="2">
        <f>COUNTIF(C13,"Completely")</f>
        <v>0</v>
      </c>
      <c r="AC15" s="2">
        <f>COUNTIF(C13,"Yes")</f>
        <v>0</v>
      </c>
      <c r="AD15" s="2">
        <f>COUNTIF(C13,"Partly")</f>
        <v>0</v>
      </c>
      <c r="AE15" s="2">
        <f>COUNTIF(C13,"Not at all")</f>
        <v>0</v>
      </c>
      <c r="AF15" s="2">
        <f>COUNTIF(C13,"No")</f>
        <v>0</v>
      </c>
      <c r="AG15" s="2">
        <f>COUNTIF(C13,"N/A")</f>
        <v>0</v>
      </c>
    </row>
    <row r="16" spans="1:33" ht="63" x14ac:dyDescent="0.25">
      <c r="A16" s="365"/>
      <c r="B16" s="305"/>
      <c r="C16" s="13" t="s">
        <v>387</v>
      </c>
      <c r="D16" s="13" t="s">
        <v>386</v>
      </c>
      <c r="E16" s="44"/>
      <c r="F16" s="104" t="s">
        <v>0</v>
      </c>
      <c r="G16"/>
      <c r="H16" s="56"/>
      <c r="I16" s="2" t="s">
        <v>355</v>
      </c>
      <c r="J16" s="97"/>
      <c r="L16" s="232" t="s">
        <v>395</v>
      </c>
      <c r="M16" s="6">
        <f>SUMPRODUCT((C71:C214={"Completely","Yes"})*(F71:F214="LEADERSHIP &amp; GOVERNANCE"))</f>
        <v>0</v>
      </c>
      <c r="N16" s="6">
        <f>SUMPRODUCT((C71:C214={"Mostly"})*(F71:F214="LEADERSHIP &amp; GOVERNANCE"))</f>
        <v>0</v>
      </c>
      <c r="O16" s="6">
        <f>SUMPRODUCT((C71:C214={"Slightly"})*(F71:F214="LEADERSHIP &amp; GOVERNANCE"))</f>
        <v>0</v>
      </c>
      <c r="P16" s="6">
        <f>SUMPRODUCT((C71:C214={"Not at all","No"})*(F71:F214="LEADERSHIP &amp; GOVERNANCE"))</f>
        <v>0</v>
      </c>
    </row>
    <row r="17" spans="1:33" ht="25.8" x14ac:dyDescent="0.25">
      <c r="A17" s="35">
        <v>4.0999999999999996</v>
      </c>
      <c r="B17" s="8" t="s">
        <v>571</v>
      </c>
      <c r="C17" s="256"/>
      <c r="D17" s="18"/>
      <c r="E17" s="44"/>
      <c r="F17" s="104" t="s">
        <v>0</v>
      </c>
      <c r="G17" s="112" t="s">
        <v>4</v>
      </c>
      <c r="H17" s="56"/>
      <c r="I17" s="2" t="s">
        <v>35</v>
      </c>
      <c r="J17" s="97"/>
      <c r="L17" s="55" t="s">
        <v>13</v>
      </c>
      <c r="M17" s="6">
        <f>SUMPRODUCT((C71:C214={"Completely","Yes"})*(F71:F214="FINANCING"))</f>
        <v>0</v>
      </c>
      <c r="N17" s="6">
        <f>SUMPRODUCT((C71:C214={"Mostly"})*(F71:F214="FINANCING"))</f>
        <v>0</v>
      </c>
      <c r="O17" s="6">
        <f>SUMPRODUCT((C71:C214={"Slightly"})*(F71:F214="FINANCING"))</f>
        <v>0</v>
      </c>
      <c r="P17" s="6">
        <f>SUMPRODUCT((C71:C214={"No","Not at all"})*(F71:F214="FINANCING"))</f>
        <v>0</v>
      </c>
      <c r="AG17" s="2" t="e">
        <f>COUNTIF(#REF!,"N/A")</f>
        <v>#REF!</v>
      </c>
    </row>
    <row r="18" spans="1:33" ht="26.4" x14ac:dyDescent="0.25">
      <c r="A18" s="33">
        <v>4.2</v>
      </c>
      <c r="B18" s="8" t="s">
        <v>344</v>
      </c>
      <c r="C18" s="256"/>
      <c r="D18" s="18"/>
      <c r="E18" s="44"/>
      <c r="F18" s="104" t="s">
        <v>0</v>
      </c>
      <c r="G18" s="112" t="s">
        <v>4</v>
      </c>
      <c r="H18" s="56"/>
      <c r="L18" s="55" t="s">
        <v>65</v>
      </c>
      <c r="M18" s="6">
        <f>SUMPRODUCT((C71:C214={"Completely","Yes"})*(F71:F214="WORKFORCE"))</f>
        <v>0</v>
      </c>
      <c r="N18" s="6">
        <f>SUMPRODUCT((C71:C214={"Mostly"})*(F71:F214="WORKFORCE"))</f>
        <v>0</v>
      </c>
      <c r="O18" s="6">
        <f>SUMPRODUCT((C72:C215={"Slightly"})*(F72:F215="WORKFORCE"))</f>
        <v>0</v>
      </c>
      <c r="P18" s="6">
        <f>SUMPRODUCT((C71:C214={"No","Not at all"})*(F71:F214="WORKFORCE"))</f>
        <v>0</v>
      </c>
      <c r="AA18" s="2" t="s">
        <v>12</v>
      </c>
      <c r="AB18" s="2" t="e">
        <f>COUNTIF(#REF!,"Completely")</f>
        <v>#REF!</v>
      </c>
      <c r="AC18" s="2" t="e">
        <f>COUNTIF(#REF!,"Yes")</f>
        <v>#REF!</v>
      </c>
      <c r="AD18" s="2" t="e">
        <f>COUNTIF(#REF!,"Partly")</f>
        <v>#REF!</v>
      </c>
      <c r="AE18" s="2" t="e">
        <f>COUNTIF(#REF!,"Not at all")</f>
        <v>#REF!</v>
      </c>
      <c r="AF18" s="2" t="e">
        <f>COUNTIF(#REF!,"No")</f>
        <v>#REF!</v>
      </c>
      <c r="AG18" s="2" t="e">
        <f>COUNTIF(#REF!,"N/A")</f>
        <v>#REF!</v>
      </c>
    </row>
    <row r="19" spans="1:33" ht="26.4" x14ac:dyDescent="0.25">
      <c r="A19" s="35">
        <v>4.3</v>
      </c>
      <c r="B19" s="8" t="s">
        <v>345</v>
      </c>
      <c r="C19" s="256"/>
      <c r="D19" s="18"/>
      <c r="E19" s="44"/>
      <c r="F19" s="104" t="s">
        <v>0</v>
      </c>
      <c r="G19" s="112" t="s">
        <v>4</v>
      </c>
      <c r="H19" s="56"/>
      <c r="L19" s="232" t="s">
        <v>396</v>
      </c>
      <c r="M19" s="6">
        <f>SUMPRODUCT((C71:C214={"Completely","Yes"})*(F71:F214="INFORMATION SYSTEMS"))</f>
        <v>0</v>
      </c>
      <c r="N19" s="6">
        <f>SUMPRODUCT((C71:C214={"Mostly"})*(F71:F214="INFORMATION SYSTEMS"))</f>
        <v>0</v>
      </c>
      <c r="O19" s="6">
        <f>SUMPRODUCT((C71:C214={"Slightly"})*(F71:F214="INFORMATION SYSTEMS"))</f>
        <v>0</v>
      </c>
      <c r="P19" s="6">
        <f>SUMPRODUCT((C71:C214={"No","Not at all"})*(F71:F214="INFORMATION SYSTEMS"))</f>
        <v>0</v>
      </c>
    </row>
    <row r="20" spans="1:33" ht="26.4" x14ac:dyDescent="0.25">
      <c r="A20" s="33">
        <v>4.4000000000000004</v>
      </c>
      <c r="B20" s="8" t="s">
        <v>346</v>
      </c>
      <c r="C20" s="256"/>
      <c r="D20" s="18"/>
      <c r="E20" s="44"/>
      <c r="F20" s="104" t="s">
        <v>0</v>
      </c>
      <c r="G20" s="112" t="s">
        <v>4</v>
      </c>
      <c r="H20" s="56"/>
      <c r="L20" s="55" t="s">
        <v>397</v>
      </c>
      <c r="M20" s="6">
        <f>SUMPRODUCT((C71:C214={"Completely","Yes"})*(F71:F214="SERVICE DELIVERY MECHANISM"))+SUMPRODUCT((D71:D214={"Completely","Yes"})*(G71:G214="SERVICE DELIVERY MECHANISM"))</f>
        <v>0</v>
      </c>
      <c r="N20" s="6">
        <f>SUMPRODUCT((C71:C214={"Mostly"})*(F71:F214="SERVICE DELIVERY MECHANISM"))+SUMPRODUCT((D71:D214={"Mostly"})*(G71:G214="SERVICE DELIVERY MECHANISM"))</f>
        <v>0</v>
      </c>
      <c r="O20" s="6">
        <f>SUMPRODUCT((C71:C214={"Slightly"})*(F71:F214="SERVICE DELIVERY MECHANISM"))+SUMPRODUCT((D71:D214={"Slightly"})*(G71:G214="SERVICE DELIVERY MECHANISM"))</f>
        <v>0</v>
      </c>
      <c r="P20" s="6">
        <f>SUMPRODUCT((C71:C214={"No","Not at all"})*(F71:F214="SERVICE DELIVERY MECHANISM"))+SUMPRODUCT((D71:D214={"No","Not at all"})*(G71:G214="SERVICE DELIVERY MECHANISM"))</f>
        <v>0</v>
      </c>
    </row>
    <row r="21" spans="1:33" ht="26.4" x14ac:dyDescent="0.25">
      <c r="A21" s="35">
        <v>4.5</v>
      </c>
      <c r="B21" s="8" t="s">
        <v>347</v>
      </c>
      <c r="C21" s="256"/>
      <c r="D21" s="18"/>
      <c r="E21" s="44"/>
      <c r="F21" s="104" t="s">
        <v>0</v>
      </c>
      <c r="G21" s="112" t="s">
        <v>4</v>
      </c>
      <c r="H21" s="56"/>
      <c r="L21" s="232" t="s">
        <v>398</v>
      </c>
      <c r="M21" s="6">
        <f>SUMPRODUCT((C71:C214={"Completely","Yes"})*(F71:F214="SOCIAL NORMS &amp; PRACTICES"))</f>
        <v>0</v>
      </c>
      <c r="N21" s="6">
        <f>SUMPRODUCT((C71:C214={"Mostly"})*(F71:F214="SOCIAL NORMS &amp; PRACTICES"))</f>
        <v>0</v>
      </c>
      <c r="O21" s="6">
        <f>SUMPRODUCT((C71:C214={"Slightly"})*(F71:F214="SOCIAL NORMS &amp; PRACTICES"))</f>
        <v>0</v>
      </c>
      <c r="P21" s="6">
        <f>SUMPRODUCT((C71:C214={"No","Not at all"})*(F71:F214="SOCIAL NORMS &amp; PRACTICES"))</f>
        <v>0</v>
      </c>
    </row>
    <row r="22" spans="1:33" x14ac:dyDescent="0.25">
      <c r="A22" s="352" t="s">
        <v>63</v>
      </c>
      <c r="B22" s="353"/>
      <c r="C22" s="353"/>
      <c r="D22" s="353"/>
      <c r="E22" s="354"/>
      <c r="F22" s="216"/>
      <c r="G22" s="216"/>
      <c r="H22" s="56"/>
    </row>
    <row r="23" spans="1:33" ht="25.8" x14ac:dyDescent="0.25">
      <c r="A23" s="33">
        <v>5</v>
      </c>
      <c r="B23" s="7" t="s">
        <v>271</v>
      </c>
      <c r="C23" s="342"/>
      <c r="D23" s="343"/>
      <c r="E23" s="44"/>
      <c r="F23" s="112" t="s">
        <v>4</v>
      </c>
      <c r="G23"/>
      <c r="H23" s="56"/>
    </row>
    <row r="24" spans="1:33" ht="25.8" x14ac:dyDescent="0.25">
      <c r="A24" s="33">
        <v>6</v>
      </c>
      <c r="B24" s="7" t="s">
        <v>272</v>
      </c>
      <c r="C24" s="342"/>
      <c r="D24" s="343"/>
      <c r="E24" s="44"/>
      <c r="F24" s="112" t="s">
        <v>4</v>
      </c>
      <c r="G24"/>
      <c r="H24" s="56"/>
    </row>
    <row r="25" spans="1:33" ht="26.4" x14ac:dyDescent="0.25">
      <c r="A25" s="33">
        <v>6.1</v>
      </c>
      <c r="B25" s="8" t="s">
        <v>366</v>
      </c>
      <c r="C25" s="342"/>
      <c r="D25" s="343"/>
      <c r="E25" s="44"/>
      <c r="F25" s="112" t="s">
        <v>4</v>
      </c>
      <c r="G25"/>
      <c r="H25" s="56"/>
    </row>
    <row r="26" spans="1:33" ht="26.4" x14ac:dyDescent="0.25">
      <c r="A26" s="33">
        <v>6.2</v>
      </c>
      <c r="B26" s="8" t="s">
        <v>365</v>
      </c>
      <c r="C26" s="342"/>
      <c r="D26" s="343"/>
      <c r="E26" s="44"/>
      <c r="F26" s="112" t="s">
        <v>4</v>
      </c>
      <c r="G26"/>
      <c r="H26" s="56"/>
    </row>
    <row r="27" spans="1:33" x14ac:dyDescent="0.25">
      <c r="A27" s="355" t="s">
        <v>65</v>
      </c>
      <c r="B27" s="356"/>
      <c r="C27" s="356"/>
      <c r="D27" s="356"/>
      <c r="E27" s="356"/>
      <c r="F27" s="196"/>
      <c r="G27" s="196"/>
      <c r="H27" s="56"/>
    </row>
    <row r="28" spans="1:33" ht="25.8" x14ac:dyDescent="0.25">
      <c r="A28" s="33">
        <v>7</v>
      </c>
      <c r="B28" s="16" t="s">
        <v>572</v>
      </c>
      <c r="C28" s="341"/>
      <c r="D28" s="341"/>
      <c r="E28" s="80"/>
      <c r="F28" s="110" t="s">
        <v>2</v>
      </c>
      <c r="G28" s="221"/>
      <c r="H28" s="56"/>
      <c r="I28" s="9"/>
      <c r="J28" s="9"/>
      <c r="AA28" s="2" t="s">
        <v>12</v>
      </c>
      <c r="AB28" s="2" t="e">
        <f>COUNTIF(#REF!,"Completely")</f>
        <v>#REF!</v>
      </c>
      <c r="AC28" s="2" t="e">
        <f>COUNTIF(#REF!,"Yes")</f>
        <v>#REF!</v>
      </c>
      <c r="AD28" s="2" t="e">
        <f>COUNTIF(#REF!,"Partly")</f>
        <v>#REF!</v>
      </c>
      <c r="AE28" s="2" t="e">
        <f>COUNTIF(#REF!,"Not at all")</f>
        <v>#REF!</v>
      </c>
      <c r="AF28" s="2" t="e">
        <f>COUNTIF(#REF!,"No")</f>
        <v>#REF!</v>
      </c>
      <c r="AG28" s="2" t="e">
        <f>COUNTIF(#REF!,"N/A")</f>
        <v>#REF!</v>
      </c>
    </row>
    <row r="29" spans="1:33" x14ac:dyDescent="0.25">
      <c r="A29" s="33">
        <v>7.1</v>
      </c>
      <c r="B29" s="66" t="s">
        <v>71</v>
      </c>
      <c r="C29" s="342"/>
      <c r="D29" s="343"/>
      <c r="E29" s="80"/>
      <c r="F29" s="110" t="s">
        <v>2</v>
      </c>
      <c r="G29" s="221"/>
      <c r="H29" s="56"/>
      <c r="I29" s="9"/>
      <c r="J29" s="9"/>
    </row>
    <row r="30" spans="1:33" x14ac:dyDescent="0.25">
      <c r="A30" s="33">
        <v>7.2</v>
      </c>
      <c r="B30" s="66" t="s">
        <v>197</v>
      </c>
      <c r="C30" s="342"/>
      <c r="D30" s="343"/>
      <c r="E30" s="80"/>
      <c r="F30" s="110" t="s">
        <v>2</v>
      </c>
      <c r="G30" s="221"/>
      <c r="H30" s="56"/>
      <c r="I30" s="9"/>
      <c r="J30" s="9"/>
      <c r="AA30" s="2" t="s">
        <v>12</v>
      </c>
      <c r="AB30" s="2">
        <f>COUNTIF(C16,"Completely")</f>
        <v>0</v>
      </c>
      <c r="AC30" s="2">
        <f>COUNTIF(C16,"Yes")</f>
        <v>0</v>
      </c>
      <c r="AD30" s="2">
        <f>COUNTIF(C16,"Partly")</f>
        <v>0</v>
      </c>
      <c r="AE30" s="2">
        <f>COUNTIF(C16,"Not at all")</f>
        <v>0</v>
      </c>
      <c r="AF30" s="2">
        <f>COUNTIF(C16,"No")</f>
        <v>0</v>
      </c>
      <c r="AG30" s="2">
        <f>COUNTIF(C16,"N/A")</f>
        <v>0</v>
      </c>
    </row>
    <row r="31" spans="1:33" x14ac:dyDescent="0.25">
      <c r="A31" s="33">
        <v>7.3</v>
      </c>
      <c r="B31" s="66" t="s">
        <v>47</v>
      </c>
      <c r="C31" s="342"/>
      <c r="D31" s="343"/>
      <c r="E31" s="80"/>
      <c r="F31" s="110" t="s">
        <v>2</v>
      </c>
      <c r="G31" s="221"/>
      <c r="H31" s="56"/>
      <c r="I31" s="9"/>
      <c r="J31" s="9"/>
      <c r="AA31" s="2" t="s">
        <v>12</v>
      </c>
      <c r="AB31" s="2" t="e">
        <f>COUNTIF(#REF!,"Completely")</f>
        <v>#REF!</v>
      </c>
      <c r="AC31" s="2" t="e">
        <f>COUNTIF(#REF!,"Yes")</f>
        <v>#REF!</v>
      </c>
      <c r="AD31" s="2" t="e">
        <f>COUNTIF(#REF!,"Partly")</f>
        <v>#REF!</v>
      </c>
      <c r="AE31" s="2" t="e">
        <f>COUNTIF(#REF!,"Not at all")</f>
        <v>#REF!</v>
      </c>
      <c r="AF31" s="2" t="e">
        <f>COUNTIF(#REF!,"No")</f>
        <v>#REF!</v>
      </c>
      <c r="AG31" s="2" t="e">
        <f>COUNTIF(#REF!,"N/A")</f>
        <v>#REF!</v>
      </c>
    </row>
    <row r="32" spans="1:33" x14ac:dyDescent="0.25">
      <c r="A32" s="33">
        <v>7.4</v>
      </c>
      <c r="B32" s="66" t="s">
        <v>11</v>
      </c>
      <c r="C32" s="342"/>
      <c r="D32" s="343"/>
      <c r="E32" s="80"/>
      <c r="F32" s="110" t="s">
        <v>2</v>
      </c>
      <c r="G32" s="221"/>
      <c r="H32" s="56"/>
      <c r="I32" s="9"/>
      <c r="J32" s="9"/>
      <c r="AA32" s="2" t="s">
        <v>12</v>
      </c>
      <c r="AB32" s="2" t="e">
        <f>COUNTIF(#REF!,"Completely")</f>
        <v>#REF!</v>
      </c>
      <c r="AC32" s="2" t="e">
        <f>COUNTIF(#REF!,"Yes")</f>
        <v>#REF!</v>
      </c>
      <c r="AD32" s="2" t="e">
        <f>COUNTIF(#REF!,"Partly")</f>
        <v>#REF!</v>
      </c>
      <c r="AE32" s="2" t="e">
        <f>COUNTIF(#REF!,"Not at all")</f>
        <v>#REF!</v>
      </c>
      <c r="AF32" s="2" t="e">
        <f>COUNTIF(#REF!,"No")</f>
        <v>#REF!</v>
      </c>
      <c r="AG32" s="2" t="e">
        <f>COUNTIF(#REF!,"N/A")</f>
        <v>#REF!</v>
      </c>
    </row>
    <row r="33" spans="1:33" x14ac:dyDescent="0.25">
      <c r="A33" s="33">
        <v>7.5</v>
      </c>
      <c r="B33" s="66" t="s">
        <v>15</v>
      </c>
      <c r="C33" s="342"/>
      <c r="D33" s="343"/>
      <c r="E33" s="80"/>
      <c r="F33" s="110" t="s">
        <v>2</v>
      </c>
      <c r="G33" s="221"/>
      <c r="H33" s="56"/>
      <c r="I33" s="9"/>
      <c r="J33" s="9"/>
      <c r="AA33" s="53"/>
      <c r="AB33" s="53"/>
      <c r="AC33" s="53"/>
      <c r="AD33" s="53"/>
      <c r="AE33" s="53"/>
      <c r="AF33" s="53"/>
      <c r="AG33" s="2">
        <f>COUNTIF(C22,"N/A")</f>
        <v>0</v>
      </c>
    </row>
    <row r="34" spans="1:33" x14ac:dyDescent="0.25">
      <c r="A34" s="33">
        <v>7.6</v>
      </c>
      <c r="B34" s="66" t="s">
        <v>16</v>
      </c>
      <c r="C34" s="342"/>
      <c r="D34" s="343"/>
      <c r="E34" s="80"/>
      <c r="F34" s="110" t="s">
        <v>2</v>
      </c>
      <c r="G34" s="221"/>
      <c r="H34" s="56"/>
      <c r="I34" s="9"/>
      <c r="J34" s="9"/>
      <c r="AA34" s="53"/>
      <c r="AB34" s="53"/>
      <c r="AC34" s="53"/>
      <c r="AD34" s="53"/>
      <c r="AE34" s="53"/>
      <c r="AF34" s="53"/>
    </row>
    <row r="35" spans="1:33" x14ac:dyDescent="0.25">
      <c r="A35" s="33">
        <v>7.7</v>
      </c>
      <c r="B35" s="66" t="s">
        <v>90</v>
      </c>
      <c r="C35" s="342"/>
      <c r="D35" s="343"/>
      <c r="E35" s="80"/>
      <c r="F35" s="110" t="s">
        <v>2</v>
      </c>
      <c r="G35" s="221"/>
      <c r="H35" s="56"/>
      <c r="I35" s="9"/>
      <c r="J35" s="9"/>
      <c r="AA35" s="53"/>
      <c r="AB35" s="53"/>
      <c r="AC35" s="53"/>
      <c r="AD35" s="53"/>
      <c r="AE35" s="53"/>
      <c r="AF35" s="53"/>
    </row>
    <row r="36" spans="1:33" ht="25.8" x14ac:dyDescent="0.25">
      <c r="A36" s="33">
        <v>8</v>
      </c>
      <c r="B36" s="16" t="s">
        <v>529</v>
      </c>
      <c r="C36" s="342"/>
      <c r="D36" s="343"/>
      <c r="E36" s="77"/>
      <c r="F36" s="110" t="s">
        <v>2</v>
      </c>
      <c r="G36" s="222"/>
      <c r="H36" s="56"/>
      <c r="I36" s="9"/>
      <c r="J36" s="9"/>
      <c r="AA36" s="53"/>
      <c r="AB36" s="53"/>
      <c r="AC36" s="53"/>
      <c r="AD36" s="53"/>
      <c r="AE36" s="53"/>
      <c r="AF36" s="53"/>
    </row>
    <row r="37" spans="1:33" x14ac:dyDescent="0.25">
      <c r="A37" s="63" t="s">
        <v>89</v>
      </c>
      <c r="B37" s="63"/>
      <c r="C37" s="63"/>
      <c r="D37" s="63"/>
      <c r="E37" s="63"/>
      <c r="F37" s="63"/>
      <c r="G37" s="63"/>
      <c r="H37" s="56"/>
      <c r="I37" s="9"/>
      <c r="J37" s="9"/>
      <c r="AA37" s="53"/>
      <c r="AB37" s="53"/>
      <c r="AC37" s="53"/>
      <c r="AD37" s="53"/>
      <c r="AE37" s="53"/>
      <c r="AF37" s="53"/>
    </row>
    <row r="38" spans="1:33" ht="13.2" x14ac:dyDescent="0.25">
      <c r="A38" s="33">
        <v>9</v>
      </c>
      <c r="B38" s="16" t="s">
        <v>573</v>
      </c>
      <c r="C38" s="342"/>
      <c r="D38" s="343"/>
      <c r="E38" s="44"/>
      <c r="F38" s="104" t="s">
        <v>3</v>
      </c>
      <c r="G38"/>
      <c r="H38" s="56"/>
      <c r="I38" s="9"/>
      <c r="J38" s="9"/>
      <c r="AA38" s="53"/>
      <c r="AB38" s="53"/>
      <c r="AC38" s="53"/>
      <c r="AD38" s="53"/>
      <c r="AE38" s="53"/>
      <c r="AF38" s="53"/>
    </row>
    <row r="39" spans="1:33" ht="25.2" x14ac:dyDescent="0.25">
      <c r="A39" s="31">
        <v>10</v>
      </c>
      <c r="B39" s="13" t="s">
        <v>52</v>
      </c>
      <c r="C39" s="342"/>
      <c r="D39" s="343"/>
      <c r="E39" s="44"/>
      <c r="F39" s="104" t="s">
        <v>3</v>
      </c>
      <c r="G39"/>
      <c r="H39" s="56"/>
      <c r="I39" s="9"/>
      <c r="J39" s="9"/>
      <c r="AA39" s="53"/>
      <c r="AB39" s="53"/>
      <c r="AC39" s="53"/>
      <c r="AD39" s="53"/>
      <c r="AE39" s="53"/>
      <c r="AF39" s="53"/>
    </row>
    <row r="40" spans="1:33" ht="13.2" x14ac:dyDescent="0.25">
      <c r="A40" s="31">
        <v>10.1</v>
      </c>
      <c r="B40" s="14" t="s">
        <v>22</v>
      </c>
      <c r="C40" s="342"/>
      <c r="D40" s="343"/>
      <c r="E40" s="44"/>
      <c r="F40" s="104" t="s">
        <v>3</v>
      </c>
      <c r="G40"/>
      <c r="H40" s="56"/>
      <c r="I40" s="9"/>
      <c r="J40" s="9"/>
      <c r="AA40" s="53"/>
      <c r="AB40" s="53"/>
      <c r="AC40" s="53"/>
      <c r="AD40" s="53"/>
      <c r="AE40" s="53"/>
      <c r="AF40" s="53"/>
    </row>
    <row r="41" spans="1:33" ht="26.4" x14ac:dyDescent="0.25">
      <c r="A41" s="31">
        <v>10.199999999999999</v>
      </c>
      <c r="B41" s="14" t="s">
        <v>24</v>
      </c>
      <c r="C41" s="342"/>
      <c r="D41" s="343"/>
      <c r="E41" s="44"/>
      <c r="F41" s="104" t="s">
        <v>3</v>
      </c>
      <c r="G41"/>
      <c r="H41" s="56"/>
      <c r="I41" s="9"/>
      <c r="J41" s="9"/>
      <c r="AA41" s="53"/>
      <c r="AB41" s="53"/>
      <c r="AC41" s="53"/>
      <c r="AD41" s="53"/>
      <c r="AE41" s="53"/>
      <c r="AF41" s="53"/>
    </row>
    <row r="42" spans="1:33" ht="13.2" x14ac:dyDescent="0.25">
      <c r="A42" s="33">
        <v>11</v>
      </c>
      <c r="B42" s="7" t="s">
        <v>374</v>
      </c>
      <c r="C42" s="342"/>
      <c r="D42" s="343"/>
      <c r="E42" s="44"/>
      <c r="F42" s="104" t="s">
        <v>3</v>
      </c>
      <c r="G42"/>
      <c r="H42" s="56"/>
      <c r="I42" s="9"/>
      <c r="J42" s="9"/>
      <c r="AA42" s="53"/>
      <c r="AB42" s="53"/>
      <c r="AC42" s="53"/>
      <c r="AD42" s="53"/>
      <c r="AE42" s="53"/>
      <c r="AF42" s="53"/>
    </row>
    <row r="43" spans="1:33" ht="13.2" x14ac:dyDescent="0.25">
      <c r="A43" s="43">
        <v>12</v>
      </c>
      <c r="B43" s="7" t="s">
        <v>275</v>
      </c>
      <c r="C43" s="342"/>
      <c r="D43" s="343"/>
      <c r="E43" s="368"/>
      <c r="F43" s="104" t="s">
        <v>3</v>
      </c>
      <c r="G43" s="219"/>
      <c r="H43" s="56"/>
      <c r="I43" s="9"/>
      <c r="J43" s="9"/>
      <c r="AA43" s="53"/>
      <c r="AB43" s="53"/>
      <c r="AC43" s="53"/>
      <c r="AD43" s="53"/>
      <c r="AE43" s="53"/>
      <c r="AF43" s="53"/>
    </row>
    <row r="44" spans="1:33" ht="13.2" x14ac:dyDescent="0.25">
      <c r="A44" s="43">
        <v>12.1</v>
      </c>
      <c r="B44" s="14" t="s">
        <v>299</v>
      </c>
      <c r="C44" s="342"/>
      <c r="D44" s="343"/>
      <c r="E44" s="368"/>
      <c r="F44" s="104" t="s">
        <v>3</v>
      </c>
      <c r="G44" s="219"/>
      <c r="H44" s="56"/>
      <c r="I44" s="9"/>
      <c r="J44" s="9"/>
      <c r="AA44" s="53"/>
      <c r="AB44" s="53"/>
      <c r="AC44" s="53"/>
      <c r="AD44" s="53"/>
      <c r="AE44" s="53"/>
      <c r="AF44" s="53"/>
    </row>
    <row r="45" spans="1:33" ht="13.2" x14ac:dyDescent="0.25">
      <c r="A45" s="43">
        <v>12.2</v>
      </c>
      <c r="B45" s="14" t="s">
        <v>300</v>
      </c>
      <c r="C45" s="342"/>
      <c r="D45" s="343"/>
      <c r="E45" s="76"/>
      <c r="F45" s="104" t="s">
        <v>3</v>
      </c>
      <c r="G45" s="219"/>
      <c r="H45" s="56"/>
      <c r="I45" s="9"/>
      <c r="J45" s="9"/>
      <c r="AA45" s="53"/>
      <c r="AB45" s="53"/>
      <c r="AC45" s="53"/>
      <c r="AD45" s="53"/>
      <c r="AE45" s="53"/>
      <c r="AF45" s="53"/>
    </row>
    <row r="46" spans="1:33" ht="25.8" x14ac:dyDescent="0.25">
      <c r="A46" s="33">
        <v>13</v>
      </c>
      <c r="B46" s="7" t="s">
        <v>515</v>
      </c>
      <c r="C46" s="56"/>
      <c r="D46" s="9"/>
      <c r="E46" s="44"/>
      <c r="F46" s="104" t="s">
        <v>3</v>
      </c>
      <c r="G46"/>
      <c r="H46" s="56"/>
      <c r="I46" s="9"/>
      <c r="J46" s="9"/>
      <c r="AA46" s="53"/>
      <c r="AB46" s="53"/>
      <c r="AC46" s="53"/>
      <c r="AD46" s="53"/>
      <c r="AE46" s="53"/>
      <c r="AF46" s="53"/>
    </row>
    <row r="47" spans="1:33" ht="13.2" x14ac:dyDescent="0.25">
      <c r="A47" s="33">
        <v>13.1</v>
      </c>
      <c r="B47" s="17" t="s">
        <v>30</v>
      </c>
      <c r="C47" s="342"/>
      <c r="D47" s="343"/>
      <c r="E47" s="44"/>
      <c r="F47" s="104" t="s">
        <v>3</v>
      </c>
      <c r="G47"/>
      <c r="H47" s="56"/>
      <c r="I47" s="9"/>
      <c r="J47" s="9"/>
      <c r="AA47" s="53"/>
      <c r="AB47" s="53"/>
      <c r="AC47" s="53"/>
      <c r="AD47" s="53"/>
      <c r="AE47" s="53"/>
      <c r="AF47" s="53"/>
    </row>
    <row r="48" spans="1:33" ht="13.2" x14ac:dyDescent="0.25">
      <c r="A48" s="33">
        <v>13.2</v>
      </c>
      <c r="B48" s="14" t="s">
        <v>301</v>
      </c>
      <c r="C48" s="342"/>
      <c r="D48" s="343"/>
      <c r="E48" s="44"/>
      <c r="F48" s="104" t="s">
        <v>3</v>
      </c>
      <c r="G48"/>
      <c r="H48" s="56"/>
      <c r="I48" s="9"/>
      <c r="J48" s="9"/>
      <c r="AA48" s="53"/>
      <c r="AB48" s="53"/>
      <c r="AC48" s="53"/>
      <c r="AD48" s="53"/>
      <c r="AE48" s="53"/>
      <c r="AF48" s="53"/>
    </row>
    <row r="49" spans="1:33" ht="13.2" x14ac:dyDescent="0.25">
      <c r="A49" s="33">
        <v>13.3</v>
      </c>
      <c r="B49" s="14" t="s">
        <v>21</v>
      </c>
      <c r="C49" s="342"/>
      <c r="D49" s="343"/>
      <c r="E49" s="44"/>
      <c r="F49" s="104" t="s">
        <v>3</v>
      </c>
      <c r="G49"/>
      <c r="H49" s="56"/>
      <c r="I49" s="9"/>
      <c r="J49" s="9"/>
      <c r="AA49" s="2" t="s">
        <v>14</v>
      </c>
      <c r="AB49" s="2" t="e">
        <f>COUNTIF(#REF!,"Completely")</f>
        <v>#REF!</v>
      </c>
      <c r="AC49" s="2" t="e">
        <f>COUNTIF(#REF!,"Yes")</f>
        <v>#REF!</v>
      </c>
      <c r="AD49" s="2" t="e">
        <f>COUNTIF(#REF!,"Partly")</f>
        <v>#REF!</v>
      </c>
      <c r="AE49" s="2" t="e">
        <f>COUNTIF(#REF!,"Not at all")</f>
        <v>#REF!</v>
      </c>
      <c r="AF49" s="2" t="e">
        <f>COUNTIF(#REF!,"No")</f>
        <v>#REF!</v>
      </c>
      <c r="AG49" s="2" t="e">
        <f>COUNTIF(#REF!,"N/A")</f>
        <v>#REF!</v>
      </c>
    </row>
    <row r="50" spans="1:33" ht="13.2" x14ac:dyDescent="0.25">
      <c r="A50" s="33">
        <v>13.4</v>
      </c>
      <c r="B50" s="14" t="s">
        <v>38</v>
      </c>
      <c r="C50" s="342"/>
      <c r="D50" s="343"/>
      <c r="E50" s="44"/>
      <c r="F50" s="104" t="s">
        <v>3</v>
      </c>
      <c r="G50"/>
      <c r="H50" s="56"/>
      <c r="I50" s="9"/>
      <c r="J50" s="9"/>
      <c r="AA50" s="2" t="s">
        <v>14</v>
      </c>
      <c r="AB50" s="2">
        <f>COUNTIF(C84,"Completely")</f>
        <v>0</v>
      </c>
      <c r="AC50" s="2">
        <f>COUNTIF(C84,"Yes")</f>
        <v>0</v>
      </c>
      <c r="AD50" s="2">
        <f>COUNTIF(C84,"Partly")</f>
        <v>0</v>
      </c>
      <c r="AE50" s="2">
        <f>COUNTIF(C84,"Not at all")</f>
        <v>0</v>
      </c>
      <c r="AF50" s="2">
        <f>COUNTIF(C84,"No")</f>
        <v>0</v>
      </c>
      <c r="AG50" s="2">
        <f>COUNTIF(C84,"N/A")</f>
        <v>0</v>
      </c>
    </row>
    <row r="51" spans="1:33" ht="13.2" x14ac:dyDescent="0.25">
      <c r="A51" s="33">
        <v>13.5</v>
      </c>
      <c r="B51" s="14" t="s">
        <v>28</v>
      </c>
      <c r="C51" s="342"/>
      <c r="D51" s="343"/>
      <c r="E51" s="44"/>
      <c r="F51" s="104" t="s">
        <v>3</v>
      </c>
      <c r="G51"/>
      <c r="H51" s="56"/>
      <c r="I51" s="9"/>
      <c r="J51" s="9"/>
    </row>
    <row r="52" spans="1:33" ht="13.2" x14ac:dyDescent="0.25">
      <c r="A52" s="33">
        <v>13.6</v>
      </c>
      <c r="B52" s="14" t="s">
        <v>39</v>
      </c>
      <c r="C52" s="342"/>
      <c r="D52" s="343"/>
      <c r="E52" s="44"/>
      <c r="F52" s="104" t="s">
        <v>3</v>
      </c>
      <c r="G52"/>
      <c r="H52" s="56"/>
      <c r="I52" s="9"/>
      <c r="J52" s="9"/>
    </row>
    <row r="53" spans="1:33" ht="13.2" x14ac:dyDescent="0.25">
      <c r="A53" s="33">
        <v>13.7</v>
      </c>
      <c r="B53" s="14" t="s">
        <v>90</v>
      </c>
      <c r="C53" s="342"/>
      <c r="D53" s="343"/>
      <c r="E53" s="44"/>
      <c r="F53" s="104" t="s">
        <v>3</v>
      </c>
      <c r="G53"/>
      <c r="H53" s="56"/>
      <c r="I53" s="9"/>
      <c r="J53" s="9"/>
    </row>
    <row r="54" spans="1:33" ht="25.8" x14ac:dyDescent="0.25">
      <c r="A54" s="43">
        <v>14</v>
      </c>
      <c r="B54" s="12" t="s">
        <v>276</v>
      </c>
      <c r="C54" s="342"/>
      <c r="D54" s="343"/>
      <c r="E54" s="44"/>
      <c r="F54" s="104" t="s">
        <v>3</v>
      </c>
      <c r="G54"/>
      <c r="H54" s="56"/>
      <c r="I54" s="9"/>
      <c r="J54" s="9"/>
    </row>
    <row r="55" spans="1:33" x14ac:dyDescent="0.25">
      <c r="A55" s="349" t="s">
        <v>67</v>
      </c>
      <c r="B55" s="350"/>
      <c r="C55" s="350"/>
      <c r="D55" s="350"/>
      <c r="E55" s="351"/>
      <c r="F55" s="223"/>
      <c r="G55" s="223"/>
      <c r="H55" s="56"/>
      <c r="I55" s="9"/>
      <c r="J55" s="9"/>
      <c r="AA55" s="2" t="s">
        <v>14</v>
      </c>
      <c r="AB55" s="2" t="e">
        <f>COUNTIF(#REF!,"Completely")</f>
        <v>#REF!</v>
      </c>
      <c r="AC55" s="2" t="e">
        <f>COUNTIF(#REF!,"Yes")</f>
        <v>#REF!</v>
      </c>
      <c r="AD55" s="2" t="e">
        <f>COUNTIF(#REF!,"Partly")</f>
        <v>#REF!</v>
      </c>
      <c r="AE55" s="2" t="e">
        <f>COUNTIF(#REF!,"Not at all")</f>
        <v>#REF!</v>
      </c>
      <c r="AF55" s="2" t="e">
        <f>COUNTIF(#REF!,"No")</f>
        <v>#REF!</v>
      </c>
      <c r="AG55" s="2" t="e">
        <f>COUNTIF(#REF!,"N/A")</f>
        <v>#REF!</v>
      </c>
    </row>
    <row r="56" spans="1:33" ht="64.8" x14ac:dyDescent="0.25">
      <c r="A56" s="43">
        <v>15</v>
      </c>
      <c r="B56" s="26" t="s">
        <v>574</v>
      </c>
      <c r="C56" s="342"/>
      <c r="D56" s="343"/>
      <c r="E56" s="76"/>
      <c r="F56" s="21" t="s">
        <v>17</v>
      </c>
      <c r="G56" s="219"/>
      <c r="H56" s="56"/>
      <c r="I56" s="27"/>
      <c r="J56" s="27"/>
      <c r="AA56" s="2" t="s">
        <v>14</v>
      </c>
      <c r="AB56" s="2">
        <f>COUNTIF(C23,"Completely")</f>
        <v>0</v>
      </c>
      <c r="AC56" s="2">
        <f>COUNTIF(C23,"Yes")</f>
        <v>0</v>
      </c>
      <c r="AD56" s="2">
        <f>COUNTIF(C23,"Partly")</f>
        <v>0</v>
      </c>
      <c r="AE56" s="2">
        <f>COUNTIF(C23,"Not at all")</f>
        <v>0</v>
      </c>
      <c r="AF56" s="2">
        <f>COUNTIF(C23,"No")</f>
        <v>0</v>
      </c>
      <c r="AG56" s="2">
        <f>COUNTIF(C23,"N/A")</f>
        <v>0</v>
      </c>
    </row>
    <row r="57" spans="1:33" ht="13.2" x14ac:dyDescent="0.25">
      <c r="A57" s="43">
        <v>15.1</v>
      </c>
      <c r="B57" s="8" t="s">
        <v>168</v>
      </c>
      <c r="C57" s="342"/>
      <c r="D57" s="343"/>
      <c r="E57" s="76"/>
      <c r="F57" s="21" t="s">
        <v>17</v>
      </c>
      <c r="G57" s="219"/>
      <c r="H57" s="56"/>
      <c r="I57" s="27"/>
      <c r="J57" s="27"/>
    </row>
    <row r="58" spans="1:33" ht="13.2" x14ac:dyDescent="0.25">
      <c r="A58" s="258">
        <v>15.2</v>
      </c>
      <c r="B58" s="8" t="s">
        <v>494</v>
      </c>
      <c r="C58" s="342"/>
      <c r="D58" s="343"/>
      <c r="E58" s="76"/>
      <c r="F58" s="21" t="s">
        <v>17</v>
      </c>
      <c r="G58" s="219"/>
      <c r="H58" s="56"/>
      <c r="I58" s="9"/>
      <c r="J58" s="9"/>
      <c r="AA58" s="2" t="s">
        <v>14</v>
      </c>
      <c r="AB58" s="2">
        <f>COUNTIF(C24,"Completely")</f>
        <v>0</v>
      </c>
      <c r="AC58" s="2">
        <f>COUNTIF(C24,"Yes")</f>
        <v>0</v>
      </c>
      <c r="AD58" s="2">
        <f>COUNTIF(C24,"Partly")</f>
        <v>0</v>
      </c>
      <c r="AE58" s="2">
        <f>COUNTIF(C24,"Not at all")</f>
        <v>0</v>
      </c>
      <c r="AF58" s="2">
        <f>COUNTIF(C24,"No")</f>
        <v>0</v>
      </c>
      <c r="AG58" s="2">
        <f>COUNTIF(C24,"N/A")</f>
        <v>0</v>
      </c>
    </row>
    <row r="59" spans="1:33" ht="13.2" x14ac:dyDescent="0.25">
      <c r="A59" s="258">
        <v>15.3</v>
      </c>
      <c r="B59" s="8" t="s">
        <v>493</v>
      </c>
      <c r="C59" s="342"/>
      <c r="D59" s="343"/>
      <c r="E59" s="76"/>
      <c r="F59" s="21" t="s">
        <v>17</v>
      </c>
      <c r="G59" s="219"/>
      <c r="H59" s="56"/>
      <c r="I59" s="9"/>
      <c r="J59" s="9"/>
    </row>
    <row r="60" spans="1:33" ht="38.4" x14ac:dyDescent="0.25">
      <c r="A60" s="43">
        <v>16</v>
      </c>
      <c r="B60" s="16" t="s">
        <v>360</v>
      </c>
      <c r="C60" s="342"/>
      <c r="D60" s="343"/>
      <c r="E60" s="76"/>
      <c r="F60" s="21" t="s">
        <v>17</v>
      </c>
      <c r="G60" s="219"/>
      <c r="H60" s="56"/>
      <c r="I60" s="9"/>
      <c r="J60" s="9"/>
      <c r="AA60" s="2" t="s">
        <v>14</v>
      </c>
      <c r="AB60" s="2">
        <f>COUNTIF(C25,"Completely")</f>
        <v>0</v>
      </c>
      <c r="AC60" s="2">
        <f>COUNTIF(C25,"Yes")</f>
        <v>0</v>
      </c>
      <c r="AD60" s="2">
        <f>COUNTIF(C25,"Partly")</f>
        <v>0</v>
      </c>
      <c r="AE60" s="2">
        <f>COUNTIF(C25,"Not at all")</f>
        <v>0</v>
      </c>
      <c r="AF60" s="2">
        <f>COUNTIF(C25,"No")</f>
        <v>0</v>
      </c>
      <c r="AG60" s="2">
        <f>COUNTIF(C25,"N/A")</f>
        <v>0</v>
      </c>
    </row>
    <row r="61" spans="1:33" x14ac:dyDescent="0.25">
      <c r="A61" s="346" t="s">
        <v>13</v>
      </c>
      <c r="B61" s="347"/>
      <c r="C61" s="347"/>
      <c r="D61" s="347"/>
      <c r="E61" s="348"/>
      <c r="F61" s="224"/>
      <c r="G61" s="224"/>
      <c r="H61" s="56"/>
      <c r="I61" s="9"/>
      <c r="J61" s="9"/>
      <c r="AA61" s="2" t="s">
        <v>14</v>
      </c>
      <c r="AB61" s="2">
        <f>COUNTIF(C26,"Completely")</f>
        <v>0</v>
      </c>
      <c r="AC61" s="2">
        <f>COUNTIF(C26,"Yes")</f>
        <v>0</v>
      </c>
      <c r="AD61" s="2">
        <f>COUNTIF(C26,"Partly")</f>
        <v>0</v>
      </c>
      <c r="AE61" s="2">
        <f>COUNTIF(C26,"Not at all")</f>
        <v>0</v>
      </c>
      <c r="AF61" s="2">
        <f>COUNTIF(C26,"No")</f>
        <v>0</v>
      </c>
      <c r="AG61" s="2">
        <f>COUNTIF(C26,"N/A")</f>
        <v>0</v>
      </c>
    </row>
    <row r="62" spans="1:33" ht="13.2" x14ac:dyDescent="0.25">
      <c r="A62" s="43">
        <v>17</v>
      </c>
      <c r="B62" s="7" t="s">
        <v>367</v>
      </c>
      <c r="C62" s="342"/>
      <c r="D62" s="343"/>
      <c r="E62" s="44"/>
      <c r="F62" s="83" t="s">
        <v>1</v>
      </c>
      <c r="G62"/>
      <c r="H62" s="56"/>
      <c r="I62" s="9"/>
      <c r="J62" s="9"/>
      <c r="AA62" s="2" t="s">
        <v>14</v>
      </c>
      <c r="AB62" s="2" t="e">
        <f>COUNTIF(#REF!,"Completely")</f>
        <v>#REF!</v>
      </c>
      <c r="AC62" s="2" t="e">
        <f>COUNTIF(#REF!,"Yes")</f>
        <v>#REF!</v>
      </c>
      <c r="AD62" s="2" t="e">
        <f>COUNTIF(#REF!,"Partly")</f>
        <v>#REF!</v>
      </c>
      <c r="AE62" s="2" t="e">
        <f>COUNTIF(#REF!,"Not at all")</f>
        <v>#REF!</v>
      </c>
      <c r="AF62" s="2" t="e">
        <f>COUNTIF(#REF!,"No")</f>
        <v>#REF!</v>
      </c>
      <c r="AG62" s="2" t="e">
        <f>COUNTIF(#REF!,"N/A")</f>
        <v>#REF!</v>
      </c>
    </row>
    <row r="63" spans="1:33" ht="13.2" x14ac:dyDescent="0.25">
      <c r="A63" s="33">
        <v>18</v>
      </c>
      <c r="B63" s="16" t="s">
        <v>282</v>
      </c>
      <c r="C63" s="56"/>
      <c r="D63" s="9"/>
      <c r="E63" s="44"/>
      <c r="F63" s="83" t="s">
        <v>1</v>
      </c>
      <c r="G63" s="219"/>
      <c r="H63" s="56"/>
      <c r="I63" s="9"/>
      <c r="J63" s="9"/>
    </row>
    <row r="64" spans="1:33" ht="13.2" x14ac:dyDescent="0.25">
      <c r="A64" s="33">
        <v>18.100000000000001</v>
      </c>
      <c r="B64" s="8" t="s">
        <v>92</v>
      </c>
      <c r="C64" s="342"/>
      <c r="D64" s="343"/>
      <c r="E64" s="44"/>
      <c r="F64" s="83" t="s">
        <v>1</v>
      </c>
      <c r="G64" s="219"/>
      <c r="H64" s="56"/>
      <c r="I64" s="9"/>
      <c r="J64" s="9"/>
    </row>
    <row r="65" spans="1:33" ht="13.2" x14ac:dyDescent="0.25">
      <c r="A65" s="33">
        <v>18.2</v>
      </c>
      <c r="B65" s="8" t="s">
        <v>93</v>
      </c>
      <c r="C65" s="342"/>
      <c r="D65" s="343"/>
      <c r="E65" s="44"/>
      <c r="F65" s="83" t="s">
        <v>1</v>
      </c>
      <c r="G65" s="219"/>
      <c r="H65" s="56"/>
      <c r="I65" s="9"/>
      <c r="J65" s="9"/>
    </row>
    <row r="66" spans="1:33" ht="26.25" customHeight="1" x14ac:dyDescent="0.25">
      <c r="A66" s="33">
        <v>19</v>
      </c>
      <c r="B66" s="7" t="s">
        <v>283</v>
      </c>
      <c r="C66" s="342"/>
      <c r="D66" s="343"/>
      <c r="E66" s="44"/>
      <c r="F66" s="83" t="s">
        <v>1</v>
      </c>
      <c r="G66"/>
      <c r="H66" s="56"/>
      <c r="I66" s="9"/>
      <c r="J66" s="9"/>
    </row>
    <row r="67" spans="1:33" ht="25.5" customHeight="1" x14ac:dyDescent="0.25">
      <c r="A67" s="33">
        <v>20</v>
      </c>
      <c r="B67" s="13" t="s">
        <v>286</v>
      </c>
      <c r="C67" s="342"/>
      <c r="D67" s="343"/>
      <c r="E67" s="18"/>
      <c r="F67" s="83" t="s">
        <v>1</v>
      </c>
      <c r="G67" s="1"/>
      <c r="H67" s="56"/>
      <c r="I67" s="9"/>
      <c r="J67" s="9"/>
    </row>
    <row r="68" spans="1:33" ht="25.2" x14ac:dyDescent="0.25">
      <c r="A68" s="43">
        <v>21</v>
      </c>
      <c r="B68" s="170" t="s">
        <v>287</v>
      </c>
      <c r="C68" s="342"/>
      <c r="D68" s="343"/>
      <c r="E68" s="78"/>
      <c r="F68" s="83" t="s">
        <v>1</v>
      </c>
      <c r="G68" s="30"/>
      <c r="H68" s="56"/>
      <c r="I68" s="9"/>
      <c r="J68" s="9"/>
      <c r="AA68" s="53"/>
      <c r="AG68" s="2">
        <f>COUNTIF(C37,"N/A")</f>
        <v>0</v>
      </c>
    </row>
    <row r="69" spans="1:33" ht="25.2" x14ac:dyDescent="0.25">
      <c r="A69" s="33">
        <v>22</v>
      </c>
      <c r="B69" s="170" t="s">
        <v>288</v>
      </c>
      <c r="C69" s="342"/>
      <c r="D69" s="343"/>
      <c r="E69" s="18"/>
      <c r="F69" s="83" t="s">
        <v>1</v>
      </c>
      <c r="G69" s="1"/>
      <c r="H69" s="56"/>
      <c r="I69" s="9"/>
      <c r="J69" s="9"/>
      <c r="AA69" s="2" t="s">
        <v>76</v>
      </c>
      <c r="AB69" s="2">
        <f>COUNTIF(C38,"Completely")</f>
        <v>0</v>
      </c>
      <c r="AC69" s="2">
        <f>COUNTIF(C38,"Yes")</f>
        <v>0</v>
      </c>
      <c r="AD69" s="2">
        <f>COUNTIF(C38,"Partly")</f>
        <v>0</v>
      </c>
      <c r="AE69" s="2">
        <f>COUNTIF(C38,"Not at all")</f>
        <v>0</v>
      </c>
      <c r="AF69" s="2">
        <f>COUNTIF(C38,"No")</f>
        <v>0</v>
      </c>
      <c r="AG69" s="2">
        <f>COUNTIF(C38,"N/A")</f>
        <v>0</v>
      </c>
    </row>
    <row r="70" spans="1:33" ht="18.600000000000001" x14ac:dyDescent="0.3">
      <c r="A70" s="358" t="s">
        <v>277</v>
      </c>
      <c r="B70" s="359"/>
      <c r="C70" s="359"/>
      <c r="D70" s="359"/>
      <c r="E70" s="360"/>
      <c r="F70" s="225"/>
      <c r="G70" s="225"/>
      <c r="H70" s="56"/>
      <c r="I70" s="9"/>
      <c r="J70" s="9"/>
      <c r="AA70" s="2" t="s">
        <v>76</v>
      </c>
      <c r="AB70" s="2">
        <f>COUNTIF(C42,"Completely")</f>
        <v>0</v>
      </c>
      <c r="AC70" s="2">
        <f>COUNTIF(C42,"Yes")</f>
        <v>0</v>
      </c>
      <c r="AD70" s="2">
        <f>COUNTIF(C42,"Partly")</f>
        <v>0</v>
      </c>
      <c r="AE70" s="2">
        <f>COUNTIF(C42,"Not at all")</f>
        <v>0</v>
      </c>
      <c r="AF70" s="2">
        <f>COUNTIF(C42,"No")</f>
        <v>0</v>
      </c>
      <c r="AG70" s="2">
        <f>COUNTIF(C42,"N/A")</f>
        <v>0</v>
      </c>
    </row>
    <row r="71" spans="1:33" ht="16.8" x14ac:dyDescent="0.25">
      <c r="A71" s="361" t="s">
        <v>61</v>
      </c>
      <c r="B71" s="362"/>
      <c r="C71" s="362"/>
      <c r="D71" s="362"/>
      <c r="E71" s="362"/>
      <c r="F71" s="226"/>
      <c r="G71" s="226"/>
      <c r="H71" s="56"/>
      <c r="I71" s="9"/>
      <c r="J71" s="9"/>
      <c r="AA71" s="2" t="s">
        <v>76</v>
      </c>
      <c r="AB71" s="2">
        <f>COUNTIF(C43,"Completely")</f>
        <v>0</v>
      </c>
      <c r="AC71" s="2">
        <f>COUNTIF(C43,"Yes")</f>
        <v>0</v>
      </c>
      <c r="AD71" s="2">
        <f>COUNTIF(C43,"Partly")</f>
        <v>0</v>
      </c>
      <c r="AE71" s="2">
        <f>COUNTIF(C43,"Not at all")</f>
        <v>0</v>
      </c>
      <c r="AF71" s="2">
        <f>COUNTIF(C43,"No")</f>
        <v>0</v>
      </c>
      <c r="AG71" s="2">
        <f>COUNTIF(C43,"N/A")</f>
        <v>0</v>
      </c>
    </row>
    <row r="72" spans="1:33" ht="19.95" customHeight="1" x14ac:dyDescent="0.25">
      <c r="A72" s="33">
        <v>23</v>
      </c>
      <c r="B72" s="16" t="s">
        <v>278</v>
      </c>
      <c r="C72" s="342"/>
      <c r="D72" s="343"/>
      <c r="E72" s="44"/>
      <c r="F72" s="104" t="s">
        <v>0</v>
      </c>
      <c r="G72"/>
      <c r="H72" s="56"/>
      <c r="I72" s="9"/>
      <c r="J72" s="9"/>
      <c r="AA72" s="2" t="s">
        <v>76</v>
      </c>
      <c r="AB72" s="2">
        <f>COUNTIF(C44,"Completely")</f>
        <v>0</v>
      </c>
      <c r="AC72" s="2">
        <f>COUNTIF(C44,"Yes")</f>
        <v>0</v>
      </c>
      <c r="AD72" s="2">
        <f>COUNTIF(C44,"Partly")</f>
        <v>0</v>
      </c>
      <c r="AE72" s="2">
        <f>COUNTIF(C44,"Not at all")</f>
        <v>0</v>
      </c>
      <c r="AF72" s="2">
        <f>COUNTIF(C44,"No")</f>
        <v>0</v>
      </c>
      <c r="AG72" s="2">
        <f>COUNTIF(C44,"N/A")</f>
        <v>0</v>
      </c>
    </row>
    <row r="73" spans="1:33" ht="28.2" customHeight="1" x14ac:dyDescent="0.25">
      <c r="A73" s="33">
        <v>23.1</v>
      </c>
      <c r="B73" s="14" t="s">
        <v>84</v>
      </c>
      <c r="C73" s="342"/>
      <c r="D73" s="343"/>
      <c r="E73" s="44"/>
      <c r="F73" s="104" t="s">
        <v>0</v>
      </c>
      <c r="G73"/>
      <c r="H73" s="56"/>
      <c r="I73" s="9"/>
      <c r="J73" s="9"/>
      <c r="AG73" s="2">
        <f>COUNTIF(C46,"N/A")</f>
        <v>0</v>
      </c>
    </row>
    <row r="74" spans="1:33" ht="26.4" x14ac:dyDescent="0.25">
      <c r="A74" s="33">
        <v>23.2</v>
      </c>
      <c r="B74" s="17" t="s">
        <v>242</v>
      </c>
      <c r="C74" s="342"/>
      <c r="D74" s="343"/>
      <c r="E74" s="44"/>
      <c r="F74" s="104" t="s">
        <v>0</v>
      </c>
      <c r="G74"/>
      <c r="H74" s="56"/>
      <c r="I74" s="9"/>
      <c r="J74" s="9"/>
      <c r="AA74" s="2" t="s">
        <v>76</v>
      </c>
      <c r="AB74" s="2">
        <f>COUNTIF(C47,"Completely")</f>
        <v>0</v>
      </c>
      <c r="AC74" s="2">
        <f>COUNTIF(C47,"Yes")</f>
        <v>0</v>
      </c>
      <c r="AD74" s="2">
        <f>COUNTIF(C47,"Partly")</f>
        <v>0</v>
      </c>
      <c r="AE74" s="2">
        <f>COUNTIF(C47,"Not at all")</f>
        <v>0</v>
      </c>
      <c r="AF74" s="2">
        <f>COUNTIF(C47,"No")</f>
        <v>0</v>
      </c>
      <c r="AG74" s="2">
        <f>COUNTIF(C47,"N/A")</f>
        <v>0</v>
      </c>
    </row>
    <row r="75" spans="1:33" ht="26.4" x14ac:dyDescent="0.25">
      <c r="A75" s="33">
        <v>23.3</v>
      </c>
      <c r="B75" s="8" t="s">
        <v>320</v>
      </c>
      <c r="C75" s="342"/>
      <c r="D75" s="343"/>
      <c r="E75" s="44"/>
      <c r="F75" s="104" t="s">
        <v>0</v>
      </c>
      <c r="G75"/>
      <c r="H75" s="357"/>
      <c r="I75" s="9"/>
      <c r="J75" s="9"/>
      <c r="AA75" s="2" t="s">
        <v>76</v>
      </c>
      <c r="AB75" s="2">
        <f>COUNTIF(C48,"Completely")</f>
        <v>0</v>
      </c>
      <c r="AC75" s="2">
        <f>COUNTIF(C48,"Yes")</f>
        <v>0</v>
      </c>
      <c r="AD75" s="2">
        <f>COUNTIF(C48,"Partly")</f>
        <v>0</v>
      </c>
      <c r="AE75" s="2">
        <f>COUNTIF(C48,"Not at all")</f>
        <v>0</v>
      </c>
      <c r="AF75" s="2">
        <f>COUNTIF(C48,"No")</f>
        <v>0</v>
      </c>
      <c r="AG75" s="2">
        <f>COUNTIF(C48,"N/A")</f>
        <v>0</v>
      </c>
    </row>
    <row r="76" spans="1:33" ht="39.6" x14ac:dyDescent="0.25">
      <c r="A76" s="33">
        <v>23.4</v>
      </c>
      <c r="B76" s="8" t="s">
        <v>321</v>
      </c>
      <c r="C76" s="342"/>
      <c r="D76" s="343"/>
      <c r="E76" s="44"/>
      <c r="F76" s="104" t="s">
        <v>0</v>
      </c>
      <c r="G76"/>
      <c r="H76" s="357"/>
      <c r="I76" s="9"/>
      <c r="J76" s="9"/>
      <c r="AA76" s="2" t="s">
        <v>76</v>
      </c>
      <c r="AB76" s="2" t="e">
        <f>COUNTIF(#REF!,"Completely")</f>
        <v>#REF!</v>
      </c>
      <c r="AC76" s="2" t="e">
        <f>COUNTIF(#REF!,"Yes")</f>
        <v>#REF!</v>
      </c>
      <c r="AD76" s="2" t="e">
        <f>COUNTIF(#REF!,"Partly")</f>
        <v>#REF!</v>
      </c>
      <c r="AE76" s="2" t="e">
        <f>COUNTIF(#REF!,"Not at all")</f>
        <v>#REF!</v>
      </c>
      <c r="AF76" s="2" t="e">
        <f>COUNTIF(#REF!,"No")</f>
        <v>#REF!</v>
      </c>
      <c r="AG76" s="2" t="e">
        <f>COUNTIF(#REF!,"N/A")</f>
        <v>#REF!</v>
      </c>
    </row>
    <row r="77" spans="1:33" ht="26.25" customHeight="1" x14ac:dyDescent="0.25">
      <c r="A77" s="33">
        <v>23.5</v>
      </c>
      <c r="B77" s="8" t="s">
        <v>235</v>
      </c>
      <c r="C77" s="342"/>
      <c r="D77" s="343"/>
      <c r="E77" s="44"/>
      <c r="F77" s="104" t="s">
        <v>0</v>
      </c>
      <c r="G77"/>
      <c r="H77" s="357"/>
      <c r="I77" s="9"/>
      <c r="J77" s="9"/>
      <c r="AA77" s="2" t="s">
        <v>76</v>
      </c>
      <c r="AB77" s="2">
        <f>COUNTIF(C50,"Completely")</f>
        <v>0</v>
      </c>
      <c r="AC77" s="2">
        <f>COUNTIF(C50,"Yes")</f>
        <v>0</v>
      </c>
      <c r="AD77" s="2">
        <f>COUNTIF(C50,"Partly")</f>
        <v>0</v>
      </c>
      <c r="AE77" s="2">
        <f>COUNTIF(C50,"Not at all")</f>
        <v>0</v>
      </c>
      <c r="AF77" s="2">
        <f>COUNTIF(C50,"No")</f>
        <v>0</v>
      </c>
      <c r="AG77" s="2">
        <f>COUNTIF(C50,"N/A")</f>
        <v>0</v>
      </c>
    </row>
    <row r="78" spans="1:33" ht="38.4" x14ac:dyDescent="0.25">
      <c r="A78" s="38">
        <v>24</v>
      </c>
      <c r="B78" s="26" t="s">
        <v>368</v>
      </c>
      <c r="C78" s="342"/>
      <c r="D78" s="345"/>
      <c r="E78" s="44"/>
      <c r="F78" s="104" t="s">
        <v>0</v>
      </c>
      <c r="G78"/>
      <c r="H78" s="357"/>
      <c r="I78" s="9"/>
      <c r="J78" s="9"/>
      <c r="AA78" s="2" t="s">
        <v>76</v>
      </c>
      <c r="AB78" s="2">
        <f>COUNTIF(C51,"Completely")</f>
        <v>0</v>
      </c>
      <c r="AC78" s="2">
        <f>COUNTIF(C51,"Yes")</f>
        <v>0</v>
      </c>
      <c r="AD78" s="2">
        <f>COUNTIF(C51,"Partly")</f>
        <v>0</v>
      </c>
      <c r="AE78" s="2">
        <f>COUNTIF(C51,"Not at all")</f>
        <v>0</v>
      </c>
      <c r="AF78" s="2">
        <f>COUNTIF(C51,"No")</f>
        <v>0</v>
      </c>
      <c r="AG78" s="2">
        <f>COUNTIF(C51,"N/A")</f>
        <v>0</v>
      </c>
    </row>
    <row r="79" spans="1:33" ht="27" customHeight="1" x14ac:dyDescent="0.25">
      <c r="A79" s="33">
        <v>25</v>
      </c>
      <c r="B79" s="7" t="s">
        <v>322</v>
      </c>
      <c r="C79" s="342"/>
      <c r="D79" s="345"/>
      <c r="E79" s="44"/>
      <c r="F79" s="104" t="s">
        <v>0</v>
      </c>
      <c r="G79"/>
      <c r="H79" s="56"/>
      <c r="I79" s="9"/>
      <c r="J79" s="9"/>
      <c r="AA79" s="2" t="s">
        <v>76</v>
      </c>
      <c r="AB79" s="2">
        <f>COUNTIF(C54,"Completely")</f>
        <v>0</v>
      </c>
      <c r="AC79" s="2">
        <f>COUNTIF(C54,"Yes")</f>
        <v>0</v>
      </c>
      <c r="AD79" s="2">
        <f>COUNTIF(C54,"Partly")</f>
        <v>0</v>
      </c>
      <c r="AE79" s="2">
        <f>COUNTIF(C54,"Not at all")</f>
        <v>0</v>
      </c>
      <c r="AF79" s="2">
        <f>COUNTIF(C54,"No")</f>
        <v>0</v>
      </c>
      <c r="AG79" s="2">
        <f>COUNTIF(C54,"N/A")</f>
        <v>0</v>
      </c>
    </row>
    <row r="80" spans="1:33" ht="39.6" x14ac:dyDescent="0.25">
      <c r="A80" s="33">
        <v>25.1</v>
      </c>
      <c r="B80" s="8" t="s">
        <v>323</v>
      </c>
      <c r="C80" s="342"/>
      <c r="D80" s="345"/>
      <c r="E80" s="44"/>
      <c r="F80" s="104" t="s">
        <v>0</v>
      </c>
      <c r="G80"/>
      <c r="H80" s="56"/>
      <c r="I80" s="9"/>
      <c r="J80" s="9"/>
      <c r="AG80" s="2">
        <f t="shared" ref="AG80:AG85" si="6">COUNTIF(C61,"N/A")</f>
        <v>0</v>
      </c>
    </row>
    <row r="81" spans="1:33" ht="39.6" x14ac:dyDescent="0.25">
      <c r="A81" s="33">
        <v>25.2</v>
      </c>
      <c r="B81" s="17" t="s">
        <v>136</v>
      </c>
      <c r="C81" s="342"/>
      <c r="D81" s="345"/>
      <c r="E81" s="44"/>
      <c r="F81" s="104" t="s">
        <v>0</v>
      </c>
      <c r="G81"/>
      <c r="H81" s="56"/>
      <c r="I81" s="9"/>
      <c r="J81" s="9"/>
      <c r="AA81" s="2" t="s">
        <v>74</v>
      </c>
      <c r="AB81" s="2">
        <f>COUNTIF(C62,"Completely")</f>
        <v>0</v>
      </c>
      <c r="AC81" s="2">
        <f>COUNTIF(C62,"Yes")</f>
        <v>0</v>
      </c>
      <c r="AD81" s="2">
        <f>COUNTIF(C62,"Partly")</f>
        <v>0</v>
      </c>
      <c r="AE81" s="2">
        <f>COUNTIF(C62,"Not at all")</f>
        <v>0</v>
      </c>
      <c r="AF81" s="2">
        <f>COUNTIF(C62,"No")</f>
        <v>0</v>
      </c>
      <c r="AG81" s="2">
        <f t="shared" si="6"/>
        <v>0</v>
      </c>
    </row>
    <row r="82" spans="1:33" x14ac:dyDescent="0.25">
      <c r="A82" s="352" t="s">
        <v>63</v>
      </c>
      <c r="B82" s="353"/>
      <c r="C82" s="353"/>
      <c r="D82" s="353"/>
      <c r="E82" s="354"/>
      <c r="F82" s="216"/>
      <c r="G82" s="216"/>
      <c r="H82" s="56"/>
      <c r="I82" s="9"/>
      <c r="J82" s="9"/>
      <c r="AA82" s="2" t="s">
        <v>74</v>
      </c>
      <c r="AB82" s="2">
        <f>COUNTIF(C63,"Completely")</f>
        <v>0</v>
      </c>
      <c r="AC82" s="2">
        <f>COUNTIF(C63,"Yes")</f>
        <v>0</v>
      </c>
      <c r="AD82" s="2">
        <f>COUNTIF(C63,"Partly")</f>
        <v>0</v>
      </c>
      <c r="AE82" s="2">
        <f>COUNTIF(C63,"Not at all")</f>
        <v>0</v>
      </c>
      <c r="AF82" s="2">
        <f>COUNTIF(C63,"No")</f>
        <v>0</v>
      </c>
      <c r="AG82" s="2">
        <f t="shared" si="6"/>
        <v>0</v>
      </c>
    </row>
    <row r="83" spans="1:33" ht="25.8" x14ac:dyDescent="0.25">
      <c r="A83" s="33">
        <v>26</v>
      </c>
      <c r="B83" s="16" t="s">
        <v>339</v>
      </c>
      <c r="C83" s="342"/>
      <c r="D83" s="343"/>
      <c r="E83" s="44"/>
      <c r="F83" s="112" t="s">
        <v>4</v>
      </c>
      <c r="G83"/>
      <c r="H83" s="56"/>
      <c r="I83" s="9"/>
      <c r="J83" s="9"/>
      <c r="AA83" s="2" t="s">
        <v>74</v>
      </c>
      <c r="AB83" s="2">
        <f>COUNTIF(C64,"Completely")</f>
        <v>0</v>
      </c>
      <c r="AC83" s="2">
        <f>COUNTIF(C64,"Yes")</f>
        <v>0</v>
      </c>
      <c r="AD83" s="2">
        <f>COUNTIF(C64,"Partly")</f>
        <v>0</v>
      </c>
      <c r="AE83" s="2">
        <f>COUNTIF(C64,"Not at all")</f>
        <v>0</v>
      </c>
      <c r="AF83" s="2">
        <f>COUNTIF(C64,"No")</f>
        <v>0</v>
      </c>
      <c r="AG83" s="2">
        <f t="shared" si="6"/>
        <v>0</v>
      </c>
    </row>
    <row r="84" spans="1:33" ht="30.6" customHeight="1" x14ac:dyDescent="0.25">
      <c r="A84" s="33">
        <v>27</v>
      </c>
      <c r="B84" s="16" t="s">
        <v>137</v>
      </c>
      <c r="C84" s="342"/>
      <c r="D84" s="343"/>
      <c r="E84" s="44"/>
      <c r="F84" s="112" t="s">
        <v>4</v>
      </c>
      <c r="G84"/>
      <c r="H84" s="56"/>
      <c r="I84" s="9"/>
      <c r="J84" s="9"/>
      <c r="AA84" s="2" t="s">
        <v>74</v>
      </c>
      <c r="AB84" s="2">
        <f>COUNTIF(C65,"Completely")</f>
        <v>0</v>
      </c>
      <c r="AC84" s="2">
        <f>COUNTIF(C65,"Yes")</f>
        <v>0</v>
      </c>
      <c r="AD84" s="2">
        <f>COUNTIF(C65,"Partly")</f>
        <v>0</v>
      </c>
      <c r="AE84" s="2">
        <f>COUNTIF(C65,"Not at all")</f>
        <v>0</v>
      </c>
      <c r="AF84" s="2">
        <f>COUNTIF(C65,"No")</f>
        <v>0</v>
      </c>
      <c r="AG84" s="2">
        <f t="shared" si="6"/>
        <v>0</v>
      </c>
    </row>
    <row r="85" spans="1:33" x14ac:dyDescent="0.25">
      <c r="A85" s="299" t="s">
        <v>65</v>
      </c>
      <c r="B85" s="299"/>
      <c r="C85" s="299"/>
      <c r="D85" s="299"/>
      <c r="E85" s="299"/>
      <c r="F85" s="196"/>
      <c r="G85" s="196"/>
      <c r="H85" s="56"/>
      <c r="I85" s="9"/>
      <c r="J85" s="9"/>
      <c r="AA85" s="2" t="s">
        <v>74</v>
      </c>
      <c r="AB85" s="2">
        <f>COUNTIF(C66,"Completely")</f>
        <v>0</v>
      </c>
      <c r="AC85" s="2">
        <f>COUNTIF(C66,"Yes")</f>
        <v>0</v>
      </c>
      <c r="AD85" s="2">
        <f>COUNTIF(C66,"Partly")</f>
        <v>0</v>
      </c>
      <c r="AE85" s="2">
        <f>COUNTIF(C66,"Not at all")</f>
        <v>0</v>
      </c>
      <c r="AF85" s="2">
        <f>COUNTIF(C66,"No")</f>
        <v>0</v>
      </c>
      <c r="AG85" s="2">
        <f t="shared" si="6"/>
        <v>0</v>
      </c>
    </row>
    <row r="86" spans="1:33" ht="13.2" x14ac:dyDescent="0.25">
      <c r="A86" s="33">
        <v>28</v>
      </c>
      <c r="B86" s="16" t="s">
        <v>353</v>
      </c>
      <c r="C86" s="342"/>
      <c r="D86" s="343"/>
      <c r="E86" s="44"/>
      <c r="F86" s="110" t="s">
        <v>2</v>
      </c>
      <c r="G86"/>
      <c r="H86" s="25"/>
      <c r="I86" s="28"/>
    </row>
    <row r="87" spans="1:33" x14ac:dyDescent="0.25">
      <c r="A87" s="63" t="s">
        <v>89</v>
      </c>
      <c r="B87" s="63"/>
      <c r="C87" s="63"/>
      <c r="D87" s="63"/>
      <c r="E87" s="63"/>
      <c r="F87" s="63"/>
      <c r="G87" s="63"/>
      <c r="H87" s="25"/>
      <c r="I87" s="29"/>
    </row>
    <row r="88" spans="1:33" ht="13.2" x14ac:dyDescent="0.25">
      <c r="A88" s="33">
        <v>29</v>
      </c>
      <c r="B88" s="7" t="s">
        <v>306</v>
      </c>
      <c r="C88" s="342"/>
      <c r="D88" s="343"/>
      <c r="E88" s="44"/>
      <c r="F88" s="104" t="s">
        <v>3</v>
      </c>
      <c r="G88"/>
      <c r="H88" s="25"/>
    </row>
    <row r="89" spans="1:33" ht="25.2" x14ac:dyDescent="0.25">
      <c r="A89" s="33">
        <v>30</v>
      </c>
      <c r="B89" s="13" t="s">
        <v>52</v>
      </c>
      <c r="C89" s="342"/>
      <c r="D89" s="343"/>
      <c r="E89" s="44"/>
      <c r="F89" s="104" t="s">
        <v>3</v>
      </c>
      <c r="G89"/>
      <c r="H89" s="30"/>
      <c r="I89" s="9"/>
    </row>
    <row r="90" spans="1:33" ht="13.2" x14ac:dyDescent="0.25">
      <c r="A90" s="33">
        <v>30.1</v>
      </c>
      <c r="B90" s="14" t="s">
        <v>22</v>
      </c>
      <c r="C90" s="342"/>
      <c r="D90" s="343"/>
      <c r="E90" s="44"/>
      <c r="F90" s="104" t="s">
        <v>3</v>
      </c>
      <c r="G90"/>
      <c r="H90" s="25"/>
    </row>
    <row r="91" spans="1:33" ht="26.4" x14ac:dyDescent="0.25">
      <c r="A91" s="33">
        <v>30.2</v>
      </c>
      <c r="B91" s="14" t="s">
        <v>24</v>
      </c>
      <c r="C91" s="342"/>
      <c r="D91" s="343"/>
      <c r="E91" s="44"/>
      <c r="F91" s="104" t="s">
        <v>3</v>
      </c>
      <c r="G91"/>
      <c r="H91" s="25"/>
    </row>
    <row r="92" spans="1:33" ht="13.2" x14ac:dyDescent="0.25">
      <c r="A92" s="43">
        <v>31</v>
      </c>
      <c r="B92" s="7" t="s">
        <v>279</v>
      </c>
      <c r="C92" s="342"/>
      <c r="D92" s="343"/>
      <c r="E92" s="44"/>
      <c r="F92" s="104" t="s">
        <v>3</v>
      </c>
      <c r="G92" s="219"/>
      <c r="H92" s="25"/>
    </row>
    <row r="93" spans="1:33" ht="13.2" x14ac:dyDescent="0.25">
      <c r="A93" s="43">
        <v>31.1</v>
      </c>
      <c r="B93" s="14" t="s">
        <v>153</v>
      </c>
      <c r="C93" s="342"/>
      <c r="D93" s="343"/>
      <c r="E93" s="44"/>
      <c r="F93" s="104" t="s">
        <v>3</v>
      </c>
      <c r="G93" s="219"/>
      <c r="H93" s="25"/>
    </row>
    <row r="94" spans="1:33" ht="25.8" x14ac:dyDescent="0.25">
      <c r="A94" s="33">
        <v>32</v>
      </c>
      <c r="B94" s="7" t="s">
        <v>483</v>
      </c>
      <c r="C94" s="342"/>
      <c r="D94" s="343"/>
      <c r="E94" s="44"/>
      <c r="F94" s="104" t="s">
        <v>3</v>
      </c>
      <c r="G94" s="219"/>
      <c r="H94" s="25"/>
    </row>
    <row r="95" spans="1:33" ht="13.2" x14ac:dyDescent="0.25">
      <c r="A95" s="33">
        <v>32.1</v>
      </c>
      <c r="B95" s="8" t="s">
        <v>280</v>
      </c>
      <c r="C95" s="342"/>
      <c r="D95" s="343"/>
      <c r="E95" s="44"/>
      <c r="F95" s="104" t="s">
        <v>3</v>
      </c>
      <c r="G95" s="219"/>
      <c r="H95" s="25"/>
    </row>
    <row r="96" spans="1:33" ht="13.2" x14ac:dyDescent="0.25">
      <c r="A96" s="33">
        <v>32.200000000000003</v>
      </c>
      <c r="B96" s="17" t="s">
        <v>38</v>
      </c>
      <c r="C96" s="342"/>
      <c r="D96" s="343"/>
      <c r="E96" s="44"/>
      <c r="F96" s="104" t="s">
        <v>3</v>
      </c>
      <c r="G96" s="219"/>
      <c r="H96" s="25"/>
    </row>
    <row r="97" spans="1:8" ht="12.75" customHeight="1" x14ac:dyDescent="0.25">
      <c r="A97" s="33">
        <v>32.299999999999997</v>
      </c>
      <c r="B97" s="17" t="s">
        <v>39</v>
      </c>
      <c r="C97" s="342"/>
      <c r="D97" s="343"/>
      <c r="E97" s="44"/>
      <c r="F97" s="104" t="s">
        <v>3</v>
      </c>
      <c r="G97" s="219"/>
      <c r="H97" s="25"/>
    </row>
    <row r="98" spans="1:8" ht="13.2" x14ac:dyDescent="0.25">
      <c r="A98" s="33">
        <v>32.4</v>
      </c>
      <c r="B98" s="17" t="s">
        <v>20</v>
      </c>
      <c r="C98" s="342"/>
      <c r="D98" s="343"/>
      <c r="E98" s="44"/>
      <c r="F98" s="104" t="s">
        <v>3</v>
      </c>
      <c r="G98" s="219"/>
      <c r="H98" s="25"/>
    </row>
    <row r="99" spans="1:8" ht="13.2" x14ac:dyDescent="0.25">
      <c r="A99" s="33">
        <v>32.5</v>
      </c>
      <c r="B99" s="17" t="s">
        <v>21</v>
      </c>
      <c r="C99" s="342"/>
      <c r="D99" s="343"/>
      <c r="E99" s="44"/>
      <c r="F99" s="104" t="s">
        <v>3</v>
      </c>
      <c r="G99" s="219"/>
      <c r="H99" s="25"/>
    </row>
    <row r="100" spans="1:8" ht="13.2" x14ac:dyDescent="0.25">
      <c r="A100" s="33">
        <v>32.6</v>
      </c>
      <c r="B100" s="17" t="s">
        <v>28</v>
      </c>
      <c r="C100" s="342"/>
      <c r="D100" s="343"/>
      <c r="E100" s="44"/>
      <c r="F100" s="104" t="s">
        <v>3</v>
      </c>
      <c r="G100" s="219"/>
      <c r="H100" s="25"/>
    </row>
    <row r="101" spans="1:8" ht="13.2" x14ac:dyDescent="0.25">
      <c r="A101" s="33">
        <v>32.700000000000003</v>
      </c>
      <c r="B101" s="17" t="s">
        <v>90</v>
      </c>
      <c r="C101" s="342"/>
      <c r="D101" s="343"/>
      <c r="E101" s="44"/>
      <c r="F101" s="104" t="s">
        <v>3</v>
      </c>
      <c r="G101" s="219"/>
      <c r="H101" s="25"/>
    </row>
    <row r="102" spans="1:8" ht="12.75" customHeight="1" x14ac:dyDescent="0.25">
      <c r="A102" s="43">
        <v>33</v>
      </c>
      <c r="B102" s="12" t="s">
        <v>281</v>
      </c>
      <c r="C102" s="342"/>
      <c r="D102" s="343"/>
      <c r="E102" s="44"/>
      <c r="F102" s="104" t="s">
        <v>3</v>
      </c>
      <c r="G102" s="219"/>
      <c r="H102" s="25"/>
    </row>
    <row r="103" spans="1:8" ht="12.75" customHeight="1" x14ac:dyDescent="0.25">
      <c r="A103" s="349" t="s">
        <v>67</v>
      </c>
      <c r="B103" s="350"/>
      <c r="C103" s="350"/>
      <c r="D103" s="350"/>
      <c r="E103" s="351"/>
      <c r="F103" s="223"/>
      <c r="G103" s="223"/>
      <c r="H103" s="25"/>
    </row>
    <row r="104" spans="1:8" ht="46.2" customHeight="1" x14ac:dyDescent="0.25">
      <c r="A104" s="43">
        <v>34</v>
      </c>
      <c r="B104" s="16" t="s">
        <v>324</v>
      </c>
      <c r="C104" s="342"/>
      <c r="D104" s="343"/>
      <c r="E104" s="44"/>
      <c r="F104" s="21" t="s">
        <v>17</v>
      </c>
      <c r="G104" s="219"/>
      <c r="H104" s="25"/>
    </row>
    <row r="105" spans="1:8" x14ac:dyDescent="0.25">
      <c r="A105" s="346" t="s">
        <v>13</v>
      </c>
      <c r="B105" s="347"/>
      <c r="C105" s="347"/>
      <c r="D105" s="347"/>
      <c r="E105" s="348"/>
      <c r="F105" s="224"/>
      <c r="G105" s="224"/>
      <c r="H105" s="25"/>
    </row>
    <row r="106" spans="1:8" ht="12.75" customHeight="1" x14ac:dyDescent="0.25">
      <c r="A106" s="43">
        <v>35</v>
      </c>
      <c r="B106" s="7" t="s">
        <v>312</v>
      </c>
      <c r="C106" s="342"/>
      <c r="D106" s="343"/>
      <c r="E106" s="44"/>
      <c r="F106" s="83" t="s">
        <v>1</v>
      </c>
      <c r="G106"/>
      <c r="H106" s="25"/>
    </row>
    <row r="107" spans="1:8" ht="13.2" x14ac:dyDescent="0.25">
      <c r="A107" s="33">
        <v>36</v>
      </c>
      <c r="B107" s="16" t="s">
        <v>284</v>
      </c>
      <c r="C107" s="342"/>
      <c r="D107" s="343"/>
      <c r="E107" s="44"/>
      <c r="F107" s="83" t="s">
        <v>1</v>
      </c>
      <c r="G107" s="219"/>
      <c r="H107" s="25"/>
    </row>
    <row r="108" spans="1:8" ht="12.75" customHeight="1" x14ac:dyDescent="0.25">
      <c r="A108" s="33">
        <v>36.1</v>
      </c>
      <c r="B108" s="8" t="s">
        <v>92</v>
      </c>
      <c r="C108" s="342"/>
      <c r="D108" s="343"/>
      <c r="E108" s="44"/>
      <c r="F108" s="83" t="s">
        <v>1</v>
      </c>
      <c r="G108" s="219"/>
      <c r="H108" s="25"/>
    </row>
    <row r="109" spans="1:8" ht="21" customHeight="1" x14ac:dyDescent="0.25">
      <c r="A109" s="33">
        <v>36.200000000000003</v>
      </c>
      <c r="B109" s="8" t="s">
        <v>93</v>
      </c>
      <c r="C109" s="342"/>
      <c r="D109" s="343"/>
      <c r="E109" s="44"/>
      <c r="F109" s="83" t="s">
        <v>1</v>
      </c>
      <c r="G109" s="219"/>
      <c r="H109" s="25"/>
    </row>
    <row r="110" spans="1:8" ht="13.2" x14ac:dyDescent="0.25">
      <c r="A110" s="33">
        <v>37</v>
      </c>
      <c r="B110" s="7" t="s">
        <v>285</v>
      </c>
      <c r="C110" s="342"/>
      <c r="D110" s="343"/>
      <c r="E110" s="44"/>
      <c r="F110" s="83" t="s">
        <v>1</v>
      </c>
      <c r="G110"/>
      <c r="H110" s="25"/>
    </row>
    <row r="111" spans="1:8" ht="12.75" customHeight="1" x14ac:dyDescent="0.25">
      <c r="A111" s="33">
        <v>38</v>
      </c>
      <c r="B111" s="13" t="s">
        <v>289</v>
      </c>
      <c r="C111" s="342"/>
      <c r="D111" s="343"/>
      <c r="E111" s="18"/>
      <c r="F111" s="83" t="s">
        <v>1</v>
      </c>
      <c r="G111" s="1"/>
      <c r="H111" s="25"/>
    </row>
    <row r="112" spans="1:8" ht="12.75" customHeight="1" x14ac:dyDescent="0.25">
      <c r="A112" s="38"/>
      <c r="B112" s="1"/>
      <c r="C112" s="1"/>
      <c r="D112" s="1"/>
      <c r="E112" s="1"/>
      <c r="F112" s="1"/>
      <c r="G112" s="1"/>
      <c r="H112" s="25"/>
    </row>
    <row r="113" spans="1:8" ht="13.2" x14ac:dyDescent="0.25">
      <c r="A113" s="38"/>
      <c r="B113" s="1"/>
      <c r="C113" s="1"/>
      <c r="D113" s="1"/>
      <c r="E113" s="1"/>
      <c r="F113" s="1"/>
      <c r="G113" s="1"/>
      <c r="H113" s="25"/>
    </row>
    <row r="114" spans="1:8" ht="13.2" x14ac:dyDescent="0.25">
      <c r="A114" s="38"/>
      <c r="B114" s="1"/>
      <c r="C114" s="1"/>
      <c r="D114" s="1"/>
      <c r="E114" s="1"/>
      <c r="F114" s="1"/>
      <c r="G114" s="1"/>
      <c r="H114" s="25"/>
    </row>
    <row r="115" spans="1:8" ht="12.75" customHeight="1" x14ac:dyDescent="0.25">
      <c r="A115" s="38"/>
      <c r="B115" s="1"/>
      <c r="C115" s="1"/>
      <c r="D115" s="1"/>
      <c r="E115" s="1"/>
      <c r="F115" s="1"/>
      <c r="G115" s="1"/>
      <c r="H115" s="25"/>
    </row>
    <row r="116" spans="1:8" ht="13.2" x14ac:dyDescent="0.25">
      <c r="A116" s="38"/>
      <c r="B116" s="1"/>
      <c r="C116" s="1"/>
      <c r="D116" s="1"/>
      <c r="E116" s="1"/>
      <c r="F116" s="1"/>
      <c r="G116" s="1"/>
      <c r="H116" s="25"/>
    </row>
    <row r="117" spans="1:8" ht="13.2" x14ac:dyDescent="0.25">
      <c r="A117" s="38"/>
      <c r="B117" s="1"/>
      <c r="C117" s="1"/>
      <c r="D117" s="1"/>
      <c r="E117" s="1"/>
      <c r="F117" s="1"/>
      <c r="G117" s="1"/>
      <c r="H117" s="25"/>
    </row>
    <row r="118" spans="1:8" ht="13.2" x14ac:dyDescent="0.25">
      <c r="A118" s="38"/>
      <c r="B118" s="1"/>
      <c r="C118" s="1"/>
      <c r="D118" s="1"/>
      <c r="E118" s="1"/>
      <c r="F118" s="1"/>
      <c r="G118" s="1"/>
      <c r="H118" s="25"/>
    </row>
    <row r="119" spans="1:8" ht="13.2" x14ac:dyDescent="0.25">
      <c r="A119" s="38"/>
      <c r="B119" s="1"/>
      <c r="C119" s="1"/>
      <c r="D119" s="1"/>
      <c r="E119" s="1"/>
      <c r="F119" s="1"/>
      <c r="G119" s="1"/>
      <c r="H119" s="25"/>
    </row>
    <row r="120" spans="1:8" ht="13.2" x14ac:dyDescent="0.25">
      <c r="A120" s="38"/>
      <c r="B120" s="1"/>
      <c r="C120" s="1"/>
      <c r="D120" s="1"/>
      <c r="E120" s="1"/>
      <c r="F120" s="1"/>
      <c r="G120" s="1"/>
      <c r="H120" s="25"/>
    </row>
    <row r="121" spans="1:8" ht="22.2" customHeight="1" x14ac:dyDescent="0.25">
      <c r="A121" s="38"/>
      <c r="B121" s="1"/>
      <c r="C121" s="1"/>
      <c r="D121" s="1"/>
      <c r="E121" s="1"/>
      <c r="F121" s="1"/>
      <c r="G121" s="1"/>
      <c r="H121" s="25"/>
    </row>
    <row r="122" spans="1:8" ht="12.75" customHeight="1" x14ac:dyDescent="0.25">
      <c r="A122" s="38"/>
      <c r="B122" s="1"/>
      <c r="C122" s="1"/>
      <c r="D122" s="1"/>
      <c r="E122" s="1"/>
      <c r="F122" s="1"/>
      <c r="G122" s="1"/>
      <c r="H122" s="25"/>
    </row>
    <row r="123" spans="1:8" ht="12.75" customHeight="1" x14ac:dyDescent="0.25">
      <c r="A123" s="38"/>
      <c r="B123" s="1"/>
      <c r="C123" s="1"/>
      <c r="D123" s="1"/>
      <c r="E123" s="1"/>
      <c r="F123" s="1"/>
      <c r="G123" s="1"/>
      <c r="H123" s="25"/>
    </row>
    <row r="124" spans="1:8" ht="12.75" customHeight="1" x14ac:dyDescent="0.25">
      <c r="A124" s="38"/>
      <c r="B124" s="1"/>
      <c r="C124" s="1"/>
      <c r="D124" s="1"/>
      <c r="E124" s="1"/>
      <c r="F124" s="1"/>
      <c r="G124" s="1"/>
      <c r="H124" s="25"/>
    </row>
    <row r="125" spans="1:8" ht="17.399999999999999" customHeight="1" x14ac:dyDescent="0.25">
      <c r="A125" s="38"/>
      <c r="B125" s="1"/>
      <c r="C125" s="1"/>
      <c r="D125" s="1"/>
      <c r="E125" s="1"/>
      <c r="F125" s="1"/>
      <c r="G125" s="1"/>
      <c r="H125" s="25"/>
    </row>
    <row r="126" spans="1:8" ht="13.2" x14ac:dyDescent="0.25">
      <c r="A126" s="38"/>
      <c r="B126" s="1"/>
      <c r="C126" s="1"/>
      <c r="D126" s="1"/>
      <c r="E126" s="1"/>
      <c r="F126" s="1"/>
      <c r="G126" s="1"/>
      <c r="H126" s="25"/>
    </row>
    <row r="127" spans="1:8" ht="12.75" customHeight="1" x14ac:dyDescent="0.25">
      <c r="A127" s="38"/>
      <c r="B127" s="1"/>
      <c r="C127" s="1"/>
      <c r="D127" s="1"/>
      <c r="E127" s="1"/>
      <c r="F127" s="1"/>
      <c r="G127" s="1"/>
      <c r="H127" s="25"/>
    </row>
    <row r="128" spans="1:8" ht="12.75" customHeight="1" x14ac:dyDescent="0.25">
      <c r="A128" s="38"/>
      <c r="B128" s="1"/>
      <c r="C128" s="1"/>
      <c r="D128" s="1"/>
      <c r="E128" s="1"/>
      <c r="F128" s="1"/>
      <c r="G128" s="1"/>
      <c r="H128" s="25"/>
    </row>
    <row r="129" spans="1:8" ht="13.2" x14ac:dyDescent="0.25">
      <c r="A129" s="38"/>
      <c r="B129" s="1"/>
      <c r="C129" s="1"/>
      <c r="D129" s="1"/>
      <c r="E129" s="1"/>
      <c r="F129" s="1"/>
      <c r="G129" s="1"/>
      <c r="H129" s="25"/>
    </row>
    <row r="130" spans="1:8" ht="13.2" x14ac:dyDescent="0.25">
      <c r="A130" s="38"/>
      <c r="B130" s="1"/>
      <c r="C130" s="1"/>
      <c r="D130" s="1"/>
      <c r="E130" s="1"/>
      <c r="F130" s="1"/>
      <c r="G130" s="1"/>
      <c r="H130" s="25"/>
    </row>
    <row r="131" spans="1:8" ht="13.2" x14ac:dyDescent="0.25">
      <c r="A131" s="38"/>
      <c r="B131" s="1"/>
      <c r="C131" s="1"/>
      <c r="D131" s="1"/>
      <c r="E131" s="1"/>
      <c r="F131" s="1"/>
      <c r="G131" s="1"/>
      <c r="H131" s="25"/>
    </row>
    <row r="132" spans="1:8" ht="12.75" customHeight="1" x14ac:dyDescent="0.25">
      <c r="A132" s="38"/>
      <c r="B132" s="1"/>
      <c r="C132" s="1"/>
      <c r="D132" s="1"/>
      <c r="E132" s="1"/>
      <c r="F132" s="1"/>
      <c r="G132" s="1"/>
      <c r="H132" s="25"/>
    </row>
    <row r="133" spans="1:8" ht="12.75" customHeight="1" x14ac:dyDescent="0.25">
      <c r="A133" s="38"/>
      <c r="B133" s="1"/>
      <c r="C133" s="1"/>
      <c r="D133" s="1"/>
      <c r="E133" s="1"/>
      <c r="F133" s="1"/>
      <c r="G133" s="1"/>
      <c r="H133" s="25"/>
    </row>
    <row r="134" spans="1:8" ht="12.75" customHeight="1" x14ac:dyDescent="0.25">
      <c r="A134" s="38"/>
      <c r="B134" s="1"/>
      <c r="C134" s="1"/>
      <c r="D134" s="1"/>
      <c r="E134" s="1"/>
      <c r="F134" s="1"/>
      <c r="G134" s="1"/>
      <c r="H134" s="25"/>
    </row>
    <row r="135" spans="1:8" ht="12.75" customHeight="1" x14ac:dyDescent="0.25">
      <c r="A135" s="38"/>
      <c r="B135" s="1"/>
      <c r="C135" s="1"/>
      <c r="D135" s="1"/>
      <c r="E135" s="1"/>
      <c r="F135" s="1"/>
      <c r="G135" s="1"/>
      <c r="H135" s="25"/>
    </row>
    <row r="136" spans="1:8" ht="12.75" customHeight="1" x14ac:dyDescent="0.25">
      <c r="A136" s="38"/>
      <c r="B136" s="1"/>
      <c r="C136" s="1"/>
      <c r="D136" s="1"/>
      <c r="E136" s="1"/>
      <c r="F136" s="1"/>
      <c r="G136" s="1"/>
      <c r="H136" s="25"/>
    </row>
    <row r="137" spans="1:8" ht="12.75" customHeight="1" x14ac:dyDescent="0.25">
      <c r="A137" s="38"/>
      <c r="B137" s="1"/>
      <c r="C137" s="1"/>
      <c r="D137" s="1"/>
      <c r="E137" s="1"/>
      <c r="F137" s="1"/>
      <c r="G137" s="1"/>
      <c r="H137" s="25"/>
    </row>
    <row r="138" spans="1:8" ht="12.75" customHeight="1" x14ac:dyDescent="0.25">
      <c r="A138" s="38"/>
      <c r="B138" s="1"/>
      <c r="C138" s="1"/>
      <c r="D138" s="1"/>
      <c r="E138" s="1"/>
      <c r="F138" s="1"/>
      <c r="G138" s="1"/>
      <c r="H138" s="25"/>
    </row>
    <row r="139" spans="1:8" ht="12.75" customHeight="1" x14ac:dyDescent="0.25">
      <c r="A139" s="38"/>
      <c r="B139" s="1"/>
      <c r="C139" s="1"/>
      <c r="D139" s="1"/>
      <c r="E139" s="1"/>
      <c r="F139" s="1"/>
      <c r="G139" s="1"/>
      <c r="H139" s="25"/>
    </row>
    <row r="140" spans="1:8" ht="12.75" customHeight="1" x14ac:dyDescent="0.25">
      <c r="A140" s="38"/>
      <c r="B140" s="1"/>
      <c r="C140" s="1"/>
      <c r="D140" s="1"/>
      <c r="E140" s="1"/>
      <c r="F140" s="1"/>
      <c r="G140" s="1"/>
      <c r="H140" s="25"/>
    </row>
    <row r="141" spans="1:8" ht="12.75" customHeight="1" x14ac:dyDescent="0.25">
      <c r="A141" s="38"/>
      <c r="B141" s="1"/>
      <c r="C141" s="1"/>
      <c r="D141" s="1"/>
      <c r="E141" s="1"/>
      <c r="F141" s="1"/>
      <c r="G141" s="1"/>
      <c r="H141" s="25"/>
    </row>
    <row r="142" spans="1:8" ht="12.75" customHeight="1" x14ac:dyDescent="0.25">
      <c r="A142" s="38"/>
      <c r="B142" s="1"/>
      <c r="C142" s="1"/>
      <c r="D142" s="1"/>
      <c r="E142" s="1"/>
      <c r="F142" s="1"/>
      <c r="G142" s="1"/>
      <c r="H142" s="25"/>
    </row>
    <row r="143" spans="1:8" ht="12.75" customHeight="1" x14ac:dyDescent="0.25">
      <c r="A143" s="38"/>
      <c r="B143" s="1"/>
      <c r="C143" s="1"/>
      <c r="D143" s="1"/>
      <c r="E143" s="1"/>
      <c r="F143" s="1"/>
      <c r="G143" s="1"/>
      <c r="H143" s="25"/>
    </row>
    <row r="144" spans="1:8" ht="12.75" customHeight="1" x14ac:dyDescent="0.25">
      <c r="A144" s="38"/>
      <c r="B144" s="1"/>
      <c r="C144" s="1"/>
      <c r="D144" s="1"/>
      <c r="E144" s="1"/>
      <c r="F144" s="1"/>
      <c r="G144" s="1"/>
      <c r="H144" s="25"/>
    </row>
    <row r="145" spans="1:8" ht="12.75" customHeight="1" x14ac:dyDescent="0.25">
      <c r="A145" s="38"/>
      <c r="B145" s="1"/>
      <c r="C145" s="1"/>
      <c r="D145" s="1"/>
      <c r="E145" s="1"/>
      <c r="F145" s="1"/>
      <c r="G145" s="1"/>
      <c r="H145" s="25"/>
    </row>
    <row r="146" spans="1:8" ht="12.75" customHeight="1" x14ac:dyDescent="0.25">
      <c r="A146" s="38"/>
      <c r="B146" s="1"/>
      <c r="C146" s="1"/>
      <c r="D146" s="1"/>
      <c r="E146" s="1"/>
      <c r="F146" s="1"/>
      <c r="G146" s="1"/>
      <c r="H146" s="25"/>
    </row>
    <row r="147" spans="1:8" ht="12.75" customHeight="1" x14ac:dyDescent="0.25">
      <c r="A147" s="38"/>
      <c r="B147" s="1"/>
      <c r="C147" s="1"/>
      <c r="D147" s="1"/>
      <c r="E147" s="1"/>
      <c r="F147" s="1"/>
      <c r="G147" s="1"/>
      <c r="H147" s="25"/>
    </row>
    <row r="148" spans="1:8" ht="12.75" customHeight="1" x14ac:dyDescent="0.25">
      <c r="A148" s="38"/>
      <c r="B148" s="1"/>
      <c r="C148" s="1"/>
      <c r="D148" s="1"/>
      <c r="E148" s="1"/>
      <c r="F148" s="1"/>
      <c r="G148" s="1"/>
      <c r="H148" s="25"/>
    </row>
    <row r="149" spans="1:8" ht="12.75" customHeight="1" x14ac:dyDescent="0.25">
      <c r="A149" s="38"/>
      <c r="B149" s="1"/>
      <c r="C149" s="1"/>
      <c r="D149" s="1"/>
      <c r="E149" s="1"/>
      <c r="F149" s="1"/>
      <c r="G149" s="1"/>
      <c r="H149" s="25"/>
    </row>
    <row r="150" spans="1:8" ht="12.75" customHeight="1" x14ac:dyDescent="0.25">
      <c r="A150" s="38"/>
      <c r="B150" s="1"/>
      <c r="C150" s="1"/>
      <c r="D150" s="1"/>
      <c r="E150" s="1"/>
      <c r="F150" s="1"/>
      <c r="G150" s="1"/>
      <c r="H150" s="25"/>
    </row>
    <row r="151" spans="1:8" ht="12.75" customHeight="1" x14ac:dyDescent="0.25">
      <c r="A151" s="38"/>
      <c r="B151" s="1"/>
      <c r="C151" s="1"/>
      <c r="D151" s="1"/>
      <c r="E151" s="1"/>
      <c r="F151" s="1"/>
      <c r="G151" s="1"/>
      <c r="H151" s="25"/>
    </row>
    <row r="152" spans="1:8" ht="12.75" customHeight="1" x14ac:dyDescent="0.25">
      <c r="A152" s="38"/>
      <c r="B152" s="1"/>
      <c r="C152" s="1"/>
      <c r="D152" s="1"/>
      <c r="E152" s="1"/>
      <c r="F152" s="1"/>
      <c r="G152" s="1"/>
      <c r="H152" s="25"/>
    </row>
    <row r="153" spans="1:8" ht="12.75" customHeight="1" x14ac:dyDescent="0.25">
      <c r="A153" s="38"/>
      <c r="B153" s="1"/>
      <c r="C153" s="1"/>
      <c r="D153" s="1"/>
      <c r="E153" s="1"/>
      <c r="F153" s="1"/>
      <c r="G153" s="1"/>
      <c r="H153" s="25"/>
    </row>
    <row r="154" spans="1:8" ht="12.75" customHeight="1" x14ac:dyDescent="0.25">
      <c r="A154" s="38"/>
      <c r="B154" s="1"/>
      <c r="C154" s="1"/>
      <c r="D154" s="1"/>
      <c r="E154" s="1"/>
      <c r="F154" s="1"/>
      <c r="G154" s="1"/>
      <c r="H154" s="25"/>
    </row>
    <row r="155" spans="1:8" ht="12.75" customHeight="1" x14ac:dyDescent="0.25">
      <c r="A155" s="38"/>
      <c r="B155" s="1"/>
      <c r="C155" s="1"/>
      <c r="D155" s="1"/>
      <c r="E155" s="1"/>
      <c r="F155" s="1"/>
      <c r="G155" s="1"/>
      <c r="H155" s="25"/>
    </row>
    <row r="156" spans="1:8" ht="12.75" customHeight="1" x14ac:dyDescent="0.25">
      <c r="A156" s="38"/>
      <c r="B156" s="1"/>
      <c r="C156" s="1"/>
      <c r="D156" s="1"/>
      <c r="E156" s="1"/>
      <c r="F156" s="1"/>
      <c r="G156" s="1"/>
      <c r="H156" s="25"/>
    </row>
    <row r="157" spans="1:8" ht="12.75" customHeight="1" x14ac:dyDescent="0.25">
      <c r="A157" s="38"/>
      <c r="B157" s="1"/>
      <c r="C157" s="1"/>
      <c r="D157" s="1"/>
      <c r="E157" s="1"/>
      <c r="F157" s="1"/>
      <c r="G157" s="1"/>
      <c r="H157" s="25"/>
    </row>
    <row r="158" spans="1:8" ht="12.75" customHeight="1" x14ac:dyDescent="0.25">
      <c r="A158" s="38"/>
      <c r="B158" s="1"/>
      <c r="C158" s="1"/>
      <c r="D158" s="1"/>
      <c r="E158" s="1"/>
      <c r="F158" s="1"/>
      <c r="G158" s="1"/>
      <c r="H158" s="25"/>
    </row>
    <row r="159" spans="1:8" ht="12.75" customHeight="1" x14ac:dyDescent="0.25">
      <c r="A159" s="38"/>
      <c r="B159" s="1"/>
      <c r="C159" s="1"/>
      <c r="D159" s="1"/>
      <c r="E159" s="1"/>
      <c r="F159" s="1"/>
      <c r="G159" s="1"/>
      <c r="H159" s="25"/>
    </row>
    <row r="160" spans="1:8" ht="12.75" customHeight="1" x14ac:dyDescent="0.25">
      <c r="A160" s="38"/>
      <c r="B160" s="1"/>
      <c r="C160" s="1"/>
      <c r="D160" s="1"/>
      <c r="E160" s="1"/>
      <c r="F160" s="1"/>
      <c r="G160" s="1"/>
      <c r="H160" s="25"/>
    </row>
    <row r="161" spans="1:8" ht="12.75" customHeight="1" x14ac:dyDescent="0.25">
      <c r="A161" s="38"/>
      <c r="B161" s="1"/>
      <c r="C161" s="1"/>
      <c r="D161" s="1"/>
      <c r="E161" s="1"/>
      <c r="F161" s="1"/>
      <c r="G161" s="1"/>
      <c r="H161" s="25"/>
    </row>
    <row r="162" spans="1:8" ht="12.75" customHeight="1" x14ac:dyDescent="0.25">
      <c r="A162" s="38"/>
      <c r="B162" s="1"/>
      <c r="C162" s="1"/>
      <c r="D162" s="1"/>
      <c r="E162" s="1"/>
      <c r="F162" s="1"/>
      <c r="G162" s="1"/>
      <c r="H162" s="25"/>
    </row>
    <row r="163" spans="1:8" ht="12.75" customHeight="1" x14ac:dyDescent="0.25">
      <c r="A163" s="38"/>
      <c r="B163" s="1"/>
      <c r="C163" s="1"/>
      <c r="D163" s="1"/>
      <c r="E163" s="1"/>
      <c r="F163" s="1"/>
      <c r="G163" s="1"/>
      <c r="H163" s="25"/>
    </row>
    <row r="164" spans="1:8" ht="12.75" customHeight="1" x14ac:dyDescent="0.25">
      <c r="A164" s="38"/>
      <c r="B164" s="1"/>
      <c r="C164" s="1"/>
      <c r="D164" s="1"/>
      <c r="E164" s="1"/>
      <c r="F164" s="1"/>
      <c r="G164" s="1"/>
      <c r="H164" s="25"/>
    </row>
    <row r="165" spans="1:8" ht="12.75" customHeight="1" x14ac:dyDescent="0.25">
      <c r="A165" s="38"/>
      <c r="B165" s="1"/>
      <c r="C165" s="1"/>
      <c r="D165" s="1"/>
      <c r="E165" s="1"/>
      <c r="F165" s="1"/>
      <c r="G165" s="1"/>
      <c r="H165" s="25"/>
    </row>
    <row r="166" spans="1:8" ht="12.75" customHeight="1" x14ac:dyDescent="0.25">
      <c r="A166" s="38"/>
      <c r="B166" s="1"/>
      <c r="C166" s="1"/>
      <c r="D166" s="1"/>
      <c r="E166" s="1"/>
      <c r="F166" s="1"/>
      <c r="G166" s="1"/>
      <c r="H166" s="25"/>
    </row>
    <row r="167" spans="1:8" ht="12.75" customHeight="1" x14ac:dyDescent="0.25">
      <c r="A167" s="38"/>
      <c r="B167" s="1"/>
      <c r="C167" s="1"/>
      <c r="D167" s="1"/>
      <c r="E167" s="1"/>
      <c r="F167" s="1"/>
      <c r="G167" s="1"/>
      <c r="H167" s="25"/>
    </row>
    <row r="168" spans="1:8" ht="12.75" customHeight="1" x14ac:dyDescent="0.25">
      <c r="A168" s="38"/>
      <c r="B168" s="1"/>
      <c r="C168" s="1"/>
      <c r="D168" s="1"/>
      <c r="E168" s="1"/>
      <c r="F168" s="1"/>
      <c r="G168" s="1"/>
      <c r="H168" s="25"/>
    </row>
    <row r="169" spans="1:8" ht="12.75" customHeight="1" x14ac:dyDescent="0.25">
      <c r="A169" s="38"/>
      <c r="B169" s="1"/>
      <c r="C169" s="1"/>
      <c r="D169" s="1"/>
      <c r="E169" s="1"/>
      <c r="F169" s="1"/>
      <c r="G169" s="1"/>
      <c r="H169" s="25"/>
    </row>
    <row r="170" spans="1:8" ht="12.75" customHeight="1" x14ac:dyDescent="0.25">
      <c r="A170" s="38"/>
      <c r="B170" s="1"/>
      <c r="C170" s="1"/>
      <c r="D170" s="1"/>
      <c r="E170" s="1"/>
      <c r="F170" s="1"/>
      <c r="G170" s="1"/>
      <c r="H170" s="25"/>
    </row>
    <row r="171" spans="1:8" ht="12.75" customHeight="1" x14ac:dyDescent="0.25">
      <c r="A171" s="38"/>
      <c r="B171" s="1"/>
      <c r="C171" s="1"/>
      <c r="D171" s="1"/>
      <c r="E171" s="1"/>
      <c r="F171" s="1"/>
      <c r="G171" s="1"/>
      <c r="H171" s="25"/>
    </row>
    <row r="172" spans="1:8" ht="12.75" customHeight="1" x14ac:dyDescent="0.25">
      <c r="A172" s="38"/>
      <c r="B172" s="1"/>
      <c r="C172" s="1"/>
      <c r="D172" s="1"/>
      <c r="E172" s="1"/>
      <c r="F172" s="1"/>
      <c r="G172" s="1"/>
      <c r="H172" s="25"/>
    </row>
    <row r="173" spans="1:8" ht="12.75" customHeight="1" x14ac:dyDescent="0.25">
      <c r="A173" s="38"/>
      <c r="B173" s="1"/>
      <c r="C173" s="1"/>
      <c r="D173" s="1"/>
      <c r="E173" s="1"/>
      <c r="F173" s="1"/>
      <c r="G173" s="1"/>
      <c r="H173" s="25"/>
    </row>
    <row r="174" spans="1:8" ht="12.75" customHeight="1" x14ac:dyDescent="0.25">
      <c r="A174" s="38"/>
      <c r="B174" s="1"/>
      <c r="C174" s="1"/>
      <c r="D174" s="1"/>
      <c r="E174" s="1"/>
      <c r="F174" s="1"/>
      <c r="G174" s="1"/>
      <c r="H174" s="25"/>
    </row>
    <row r="175" spans="1:8" ht="12.75" customHeight="1" x14ac:dyDescent="0.25">
      <c r="A175" s="38"/>
      <c r="B175" s="1"/>
      <c r="C175" s="1"/>
      <c r="D175" s="1"/>
      <c r="E175" s="1"/>
      <c r="F175" s="1"/>
      <c r="G175" s="1"/>
      <c r="H175" s="25"/>
    </row>
    <row r="176" spans="1:8" ht="12.75" customHeight="1" x14ac:dyDescent="0.25">
      <c r="A176" s="38"/>
      <c r="B176" s="1"/>
      <c r="C176" s="1"/>
      <c r="D176" s="1"/>
      <c r="E176" s="1"/>
      <c r="F176" s="1"/>
      <c r="G176" s="1"/>
      <c r="H176" s="25"/>
    </row>
    <row r="177" spans="1:8" ht="12.75" customHeight="1" x14ac:dyDescent="0.25">
      <c r="A177" s="38"/>
      <c r="B177" s="1"/>
      <c r="C177" s="1"/>
      <c r="D177" s="1"/>
      <c r="E177" s="1"/>
      <c r="F177" s="1"/>
      <c r="G177" s="1"/>
      <c r="H177" s="25"/>
    </row>
    <row r="178" spans="1:8" ht="12.75" customHeight="1" x14ac:dyDescent="0.25">
      <c r="A178" s="38"/>
      <c r="B178" s="1"/>
      <c r="C178" s="1"/>
      <c r="D178" s="1"/>
      <c r="E178" s="1"/>
      <c r="F178" s="1"/>
      <c r="G178" s="1"/>
      <c r="H178" s="25"/>
    </row>
    <row r="179" spans="1:8" ht="12.75" customHeight="1" x14ac:dyDescent="0.25">
      <c r="A179" s="38"/>
      <c r="B179" s="1"/>
      <c r="C179" s="1"/>
      <c r="D179" s="1"/>
      <c r="E179" s="1"/>
      <c r="F179" s="1"/>
      <c r="G179" s="1"/>
      <c r="H179" s="25"/>
    </row>
    <row r="180" spans="1:8" ht="12.75" customHeight="1" x14ac:dyDescent="0.25">
      <c r="A180" s="38"/>
      <c r="B180" s="1"/>
      <c r="C180" s="1"/>
      <c r="D180" s="1"/>
      <c r="E180" s="1"/>
      <c r="F180" s="1"/>
      <c r="G180" s="1"/>
      <c r="H180" s="25"/>
    </row>
    <row r="181" spans="1:8" ht="12.75" customHeight="1" x14ac:dyDescent="0.25">
      <c r="A181" s="38"/>
      <c r="B181" s="1"/>
      <c r="C181" s="1"/>
      <c r="D181" s="1"/>
      <c r="E181" s="1"/>
      <c r="F181" s="1"/>
      <c r="G181" s="1"/>
      <c r="H181" s="25"/>
    </row>
    <row r="182" spans="1:8" ht="12.75" customHeight="1" x14ac:dyDescent="0.25">
      <c r="A182" s="38"/>
      <c r="B182" s="1"/>
      <c r="C182" s="1"/>
      <c r="D182" s="1"/>
      <c r="E182" s="1"/>
      <c r="F182" s="1"/>
      <c r="G182" s="1"/>
      <c r="H182" s="25"/>
    </row>
    <row r="183" spans="1:8" ht="12.75" customHeight="1" x14ac:dyDescent="0.25">
      <c r="A183" s="38"/>
      <c r="B183" s="1"/>
      <c r="C183" s="1"/>
      <c r="D183" s="1"/>
      <c r="E183" s="1"/>
      <c r="F183" s="1"/>
      <c r="G183" s="1"/>
      <c r="H183" s="25"/>
    </row>
    <row r="184" spans="1:8" ht="12.75" customHeight="1" x14ac:dyDescent="0.25">
      <c r="A184" s="38"/>
      <c r="B184" s="1"/>
      <c r="C184" s="1"/>
      <c r="D184" s="1"/>
      <c r="E184" s="1"/>
      <c r="F184" s="1"/>
      <c r="G184" s="1"/>
      <c r="H184" s="25"/>
    </row>
    <row r="185" spans="1:8" ht="12.75" customHeight="1" x14ac:dyDescent="0.25">
      <c r="A185" s="38"/>
      <c r="B185" s="1"/>
      <c r="C185" s="1"/>
      <c r="D185" s="1"/>
      <c r="E185" s="1"/>
      <c r="F185" s="1"/>
      <c r="G185" s="1"/>
      <c r="H185" s="25"/>
    </row>
    <row r="186" spans="1:8" ht="12.75" customHeight="1" x14ac:dyDescent="0.25">
      <c r="A186" s="38"/>
      <c r="B186" s="1"/>
      <c r="C186" s="1"/>
      <c r="D186" s="1"/>
      <c r="E186" s="1"/>
      <c r="F186" s="1"/>
      <c r="G186" s="1"/>
      <c r="H186" s="25"/>
    </row>
    <row r="187" spans="1:8" ht="12.75" customHeight="1" x14ac:dyDescent="0.25">
      <c r="A187" s="38"/>
      <c r="B187" s="1"/>
      <c r="C187" s="1"/>
      <c r="D187" s="1"/>
      <c r="E187" s="1"/>
      <c r="F187" s="1"/>
      <c r="G187" s="1"/>
      <c r="H187" s="25"/>
    </row>
    <row r="188" spans="1:8" ht="12.75" customHeight="1" x14ac:dyDescent="0.25">
      <c r="A188" s="38"/>
      <c r="B188" s="1"/>
      <c r="C188" s="1"/>
      <c r="D188" s="1"/>
      <c r="E188" s="1"/>
      <c r="F188" s="1"/>
      <c r="G188" s="1"/>
      <c r="H188" s="25"/>
    </row>
    <row r="189" spans="1:8" ht="12.75" customHeight="1" x14ac:dyDescent="0.25">
      <c r="A189" s="38"/>
      <c r="B189" s="1"/>
      <c r="C189" s="1"/>
      <c r="D189" s="1"/>
      <c r="E189" s="1"/>
      <c r="F189" s="1"/>
      <c r="G189" s="1"/>
      <c r="H189" s="25"/>
    </row>
    <row r="190" spans="1:8" ht="12.75" customHeight="1" x14ac:dyDescent="0.25">
      <c r="A190" s="38"/>
      <c r="B190" s="1"/>
      <c r="C190" s="1"/>
      <c r="D190" s="1"/>
      <c r="E190" s="1"/>
      <c r="F190" s="1"/>
      <c r="G190" s="1"/>
      <c r="H190" s="25"/>
    </row>
    <row r="191" spans="1:8" ht="12.75" customHeight="1" x14ac:dyDescent="0.25">
      <c r="A191" s="38"/>
      <c r="B191" s="1"/>
      <c r="C191" s="1"/>
      <c r="D191" s="1"/>
      <c r="E191" s="1"/>
      <c r="F191" s="1"/>
      <c r="G191" s="1"/>
      <c r="H191" s="25"/>
    </row>
    <row r="192" spans="1:8" ht="12.75" customHeight="1" x14ac:dyDescent="0.25">
      <c r="A192" s="38"/>
      <c r="B192" s="1"/>
      <c r="C192" s="1"/>
      <c r="D192" s="1"/>
      <c r="E192" s="1"/>
      <c r="F192" s="1"/>
      <c r="G192" s="1"/>
      <c r="H192" s="25"/>
    </row>
    <row r="193" spans="1:8" ht="12.75" customHeight="1" x14ac:dyDescent="0.25">
      <c r="A193" s="38"/>
      <c r="B193" s="1"/>
      <c r="C193" s="1"/>
      <c r="D193" s="1"/>
      <c r="E193" s="1"/>
      <c r="F193" s="1"/>
      <c r="G193" s="1"/>
      <c r="H193" s="25"/>
    </row>
    <row r="194" spans="1:8" ht="12.75" customHeight="1" x14ac:dyDescent="0.25">
      <c r="A194" s="38"/>
      <c r="B194" s="1"/>
      <c r="C194" s="1"/>
      <c r="D194" s="1"/>
      <c r="E194" s="1"/>
      <c r="F194" s="1"/>
      <c r="G194" s="1"/>
      <c r="H194" s="25"/>
    </row>
    <row r="195" spans="1:8" ht="12.75" customHeight="1" x14ac:dyDescent="0.25">
      <c r="A195" s="38"/>
      <c r="B195" s="1"/>
      <c r="C195" s="1"/>
      <c r="D195" s="1"/>
      <c r="E195" s="1"/>
      <c r="F195" s="1"/>
      <c r="G195" s="1"/>
      <c r="H195" s="25"/>
    </row>
    <row r="196" spans="1:8" ht="12.75" customHeight="1" x14ac:dyDescent="0.25">
      <c r="A196" s="38"/>
      <c r="B196" s="1"/>
      <c r="C196" s="1"/>
      <c r="D196" s="1"/>
      <c r="E196" s="1"/>
      <c r="F196" s="1"/>
      <c r="G196" s="1"/>
      <c r="H196" s="25"/>
    </row>
    <row r="197" spans="1:8" ht="12.75" customHeight="1" x14ac:dyDescent="0.25">
      <c r="A197" s="38"/>
      <c r="B197" s="1"/>
      <c r="C197" s="1"/>
      <c r="D197" s="1"/>
      <c r="E197" s="1"/>
      <c r="F197" s="1"/>
      <c r="G197" s="1"/>
      <c r="H197" s="25"/>
    </row>
    <row r="198" spans="1:8" ht="12.75" customHeight="1" x14ac:dyDescent="0.25">
      <c r="A198" s="38"/>
      <c r="B198" s="1"/>
      <c r="C198" s="1"/>
      <c r="D198" s="1"/>
      <c r="E198" s="1"/>
      <c r="F198" s="1"/>
      <c r="G198" s="1"/>
      <c r="H198" s="25"/>
    </row>
    <row r="199" spans="1:8" ht="12.75" customHeight="1" x14ac:dyDescent="0.25">
      <c r="A199" s="38"/>
      <c r="B199" s="1"/>
      <c r="C199" s="1"/>
      <c r="D199" s="1"/>
      <c r="E199" s="1"/>
      <c r="F199" s="1"/>
      <c r="G199" s="1"/>
      <c r="H199" s="25"/>
    </row>
    <row r="200" spans="1:8" ht="12.75" customHeight="1" x14ac:dyDescent="0.25">
      <c r="A200" s="38"/>
      <c r="B200" s="1"/>
      <c r="C200" s="1"/>
      <c r="D200" s="1"/>
      <c r="E200" s="1"/>
      <c r="F200" s="1"/>
      <c r="G200" s="1"/>
      <c r="H200" s="25"/>
    </row>
    <row r="201" spans="1:8" ht="12.75" customHeight="1" x14ac:dyDescent="0.25">
      <c r="A201" s="38"/>
      <c r="B201" s="1"/>
      <c r="C201" s="1"/>
      <c r="D201" s="1"/>
      <c r="E201" s="1"/>
      <c r="F201" s="1"/>
      <c r="G201" s="1"/>
      <c r="H201" s="25"/>
    </row>
    <row r="202" spans="1:8" ht="12.75" customHeight="1" x14ac:dyDescent="0.25">
      <c r="A202" s="38"/>
      <c r="B202" s="1"/>
      <c r="C202" s="1"/>
      <c r="D202" s="1"/>
      <c r="E202" s="1"/>
      <c r="F202" s="1"/>
      <c r="G202" s="1"/>
      <c r="H202" s="25"/>
    </row>
    <row r="203" spans="1:8" ht="12.75" customHeight="1" x14ac:dyDescent="0.25">
      <c r="A203" s="38"/>
      <c r="B203" s="1"/>
      <c r="C203" s="1"/>
      <c r="D203" s="1"/>
      <c r="E203" s="1"/>
      <c r="F203" s="1"/>
      <c r="G203" s="1"/>
      <c r="H203" s="25"/>
    </row>
    <row r="204" spans="1:8" ht="12.75" customHeight="1" x14ac:dyDescent="0.25">
      <c r="A204" s="38"/>
      <c r="B204" s="1"/>
      <c r="C204" s="1"/>
      <c r="D204" s="1"/>
      <c r="E204" s="1"/>
      <c r="F204" s="1"/>
      <c r="G204" s="1"/>
      <c r="H204" s="25"/>
    </row>
    <row r="205" spans="1:8" ht="12.75" customHeight="1" x14ac:dyDescent="0.25">
      <c r="A205" s="38"/>
      <c r="B205" s="1"/>
      <c r="C205" s="1"/>
      <c r="D205" s="1"/>
      <c r="E205" s="1"/>
      <c r="F205" s="1"/>
      <c r="G205" s="1"/>
      <c r="H205" s="25"/>
    </row>
    <row r="206" spans="1:8" ht="12.75" customHeight="1" x14ac:dyDescent="0.25">
      <c r="A206" s="38"/>
      <c r="B206" s="1"/>
      <c r="C206" s="1"/>
      <c r="D206" s="1"/>
      <c r="E206" s="1"/>
      <c r="F206" s="1"/>
      <c r="G206" s="1"/>
      <c r="H206" s="25"/>
    </row>
    <row r="207" spans="1:8" ht="12.75" customHeight="1" x14ac:dyDescent="0.25">
      <c r="A207" s="38"/>
      <c r="B207" s="1"/>
      <c r="C207" s="1"/>
      <c r="D207" s="1"/>
      <c r="E207" s="1"/>
      <c r="F207" s="1"/>
      <c r="G207" s="1"/>
      <c r="H207" s="25"/>
    </row>
    <row r="208" spans="1:8" ht="12.75" customHeight="1" x14ac:dyDescent="0.25">
      <c r="A208" s="38"/>
      <c r="B208" s="1"/>
      <c r="C208" s="1"/>
      <c r="D208" s="1"/>
      <c r="E208" s="1"/>
      <c r="F208" s="1"/>
      <c r="G208" s="1"/>
      <c r="H208" s="25"/>
    </row>
    <row r="209" spans="1:8" ht="12.75" customHeight="1" x14ac:dyDescent="0.25">
      <c r="A209" s="38"/>
      <c r="B209" s="1"/>
      <c r="C209" s="1"/>
      <c r="D209" s="1"/>
      <c r="E209" s="1"/>
      <c r="F209" s="1"/>
      <c r="G209" s="1"/>
      <c r="H209" s="25"/>
    </row>
    <row r="210" spans="1:8" ht="12.75" customHeight="1" x14ac:dyDescent="0.25">
      <c r="A210" s="38"/>
      <c r="B210" s="1"/>
      <c r="C210" s="1"/>
      <c r="D210" s="1"/>
      <c r="E210" s="1"/>
      <c r="F210" s="1"/>
      <c r="G210" s="1"/>
      <c r="H210" s="25"/>
    </row>
    <row r="211" spans="1:8" ht="12.75" customHeight="1" x14ac:dyDescent="0.25">
      <c r="A211" s="38"/>
      <c r="B211" s="1"/>
      <c r="C211" s="1"/>
      <c r="D211" s="1"/>
      <c r="E211" s="1"/>
      <c r="F211" s="1"/>
      <c r="G211" s="1"/>
      <c r="H211" s="25"/>
    </row>
    <row r="212" spans="1:8" ht="12.75" customHeight="1" x14ac:dyDescent="0.25">
      <c r="A212" s="38"/>
      <c r="B212" s="1"/>
      <c r="C212" s="1"/>
      <c r="D212" s="1"/>
      <c r="E212" s="1"/>
      <c r="F212" s="1"/>
      <c r="G212" s="1"/>
      <c r="H212" s="25"/>
    </row>
    <row r="213" spans="1:8" ht="12.75" customHeight="1" x14ac:dyDescent="0.25">
      <c r="A213" s="38"/>
      <c r="B213" s="1"/>
      <c r="C213" s="1"/>
      <c r="D213" s="1"/>
      <c r="E213" s="1"/>
      <c r="F213" s="1"/>
      <c r="G213" s="1"/>
      <c r="H213" s="25"/>
    </row>
    <row r="214" spans="1:8" ht="12.75" customHeight="1" x14ac:dyDescent="0.25">
      <c r="A214" s="38"/>
      <c r="B214" s="1"/>
      <c r="C214" s="1"/>
      <c r="D214" s="1"/>
      <c r="E214" s="1"/>
      <c r="F214" s="1"/>
      <c r="G214" s="1"/>
      <c r="H214" s="25"/>
    </row>
    <row r="215" spans="1:8" ht="12.75" customHeight="1" x14ac:dyDescent="0.25">
      <c r="A215" s="38"/>
      <c r="B215" s="1"/>
      <c r="C215" s="1"/>
      <c r="D215" s="1"/>
      <c r="E215" s="1"/>
      <c r="F215" s="1"/>
      <c r="G215" s="1"/>
      <c r="H215" s="25"/>
    </row>
    <row r="216" spans="1:8" ht="12.75" customHeight="1" x14ac:dyDescent="0.25">
      <c r="A216" s="38"/>
      <c r="B216" s="1"/>
      <c r="C216" s="1"/>
      <c r="D216" s="1"/>
      <c r="E216" s="1"/>
      <c r="F216" s="1"/>
      <c r="G216" s="1"/>
      <c r="H216" s="25"/>
    </row>
    <row r="217" spans="1:8" ht="12.75" customHeight="1" x14ac:dyDescent="0.25">
      <c r="A217" s="38"/>
      <c r="B217" s="1"/>
      <c r="C217" s="1"/>
      <c r="D217" s="1"/>
      <c r="E217" s="1"/>
      <c r="F217" s="1"/>
      <c r="G217" s="1"/>
      <c r="H217" s="25"/>
    </row>
    <row r="218" spans="1:8" ht="12.75" customHeight="1" x14ac:dyDescent="0.25">
      <c r="A218" s="38"/>
      <c r="B218" s="1"/>
      <c r="C218" s="1"/>
      <c r="D218" s="1"/>
      <c r="E218" s="1"/>
      <c r="F218" s="1"/>
      <c r="G218" s="1"/>
      <c r="H218" s="25"/>
    </row>
    <row r="219" spans="1:8" ht="12.75" customHeight="1" x14ac:dyDescent="0.25">
      <c r="A219" s="38"/>
      <c r="B219" s="1"/>
      <c r="C219" s="1"/>
      <c r="D219" s="1"/>
      <c r="E219" s="1"/>
      <c r="F219" s="1"/>
      <c r="G219" s="1"/>
      <c r="H219" s="25"/>
    </row>
    <row r="220" spans="1:8" ht="12.75" customHeight="1" x14ac:dyDescent="0.25">
      <c r="A220" s="38"/>
      <c r="B220" s="1"/>
      <c r="C220" s="1"/>
      <c r="D220" s="1"/>
      <c r="E220" s="1"/>
      <c r="F220" s="1"/>
      <c r="G220" s="1"/>
      <c r="H220" s="25"/>
    </row>
    <row r="221" spans="1:8" ht="12.75" customHeight="1" x14ac:dyDescent="0.25">
      <c r="A221" s="38"/>
      <c r="B221" s="1"/>
      <c r="C221" s="1"/>
      <c r="D221" s="1"/>
      <c r="E221" s="1"/>
      <c r="F221" s="1"/>
      <c r="G221" s="1"/>
      <c r="H221" s="25"/>
    </row>
    <row r="222" spans="1:8" ht="12.75" customHeight="1" x14ac:dyDescent="0.25">
      <c r="A222" s="38"/>
      <c r="B222" s="1"/>
      <c r="C222" s="1"/>
      <c r="D222" s="1"/>
      <c r="E222" s="1"/>
      <c r="F222" s="1"/>
      <c r="G222" s="1"/>
      <c r="H222" s="25"/>
    </row>
    <row r="223" spans="1:8" ht="12.75" customHeight="1" x14ac:dyDescent="0.25">
      <c r="A223" s="38"/>
      <c r="B223" s="1"/>
      <c r="C223" s="1"/>
      <c r="D223" s="1"/>
      <c r="E223" s="1"/>
      <c r="F223" s="1"/>
      <c r="G223" s="1"/>
      <c r="H223" s="25"/>
    </row>
    <row r="224" spans="1:8" ht="12.75" customHeight="1" x14ac:dyDescent="0.25">
      <c r="A224" s="38"/>
      <c r="B224" s="1"/>
      <c r="C224" s="1"/>
      <c r="D224" s="1"/>
      <c r="E224" s="1"/>
      <c r="F224" s="1"/>
      <c r="G224" s="1"/>
      <c r="H224" s="25"/>
    </row>
    <row r="225" spans="1:8" ht="12.75" customHeight="1" x14ac:dyDescent="0.25">
      <c r="A225" s="38"/>
      <c r="B225" s="1"/>
      <c r="C225" s="1"/>
      <c r="D225" s="1"/>
      <c r="E225" s="1"/>
      <c r="F225" s="1"/>
      <c r="G225" s="1"/>
      <c r="H225" s="25"/>
    </row>
    <row r="226" spans="1:8" ht="12.75" customHeight="1" x14ac:dyDescent="0.25">
      <c r="A226" s="38"/>
      <c r="B226" s="1"/>
      <c r="C226" s="1"/>
      <c r="D226" s="1"/>
      <c r="E226" s="1"/>
      <c r="F226" s="1"/>
      <c r="G226" s="1"/>
      <c r="H226" s="25"/>
    </row>
    <row r="227" spans="1:8" ht="12.75" customHeight="1" x14ac:dyDescent="0.25">
      <c r="A227" s="38"/>
      <c r="B227" s="1"/>
      <c r="C227" s="1"/>
      <c r="D227" s="1"/>
      <c r="E227" s="1"/>
      <c r="F227" s="1"/>
      <c r="G227" s="1"/>
      <c r="H227" s="25"/>
    </row>
    <row r="228" spans="1:8" ht="12.75" customHeight="1" x14ac:dyDescent="0.25">
      <c r="A228" s="38"/>
      <c r="B228" s="1"/>
      <c r="C228" s="1"/>
      <c r="D228" s="1"/>
      <c r="E228" s="1"/>
      <c r="F228" s="1"/>
      <c r="G228" s="1"/>
      <c r="H228" s="25"/>
    </row>
    <row r="229" spans="1:8" ht="12.75" customHeight="1" x14ac:dyDescent="0.25">
      <c r="A229" s="38"/>
      <c r="B229" s="1"/>
      <c r="C229" s="1"/>
      <c r="D229" s="1"/>
      <c r="E229" s="1"/>
      <c r="F229" s="1"/>
      <c r="G229" s="1"/>
      <c r="H229" s="25"/>
    </row>
    <row r="230" spans="1:8" ht="12.75" customHeight="1" x14ac:dyDescent="0.25">
      <c r="A230" s="38"/>
      <c r="B230" s="1"/>
      <c r="C230" s="1"/>
      <c r="D230" s="1"/>
      <c r="E230" s="1"/>
      <c r="F230" s="1"/>
      <c r="G230" s="1"/>
      <c r="H230" s="25"/>
    </row>
    <row r="231" spans="1:8" ht="12.75" customHeight="1" x14ac:dyDescent="0.25">
      <c r="A231" s="38"/>
      <c r="B231" s="1"/>
      <c r="C231" s="1"/>
      <c r="D231" s="1"/>
      <c r="E231" s="1"/>
      <c r="F231" s="1"/>
      <c r="G231" s="1"/>
      <c r="H231" s="25"/>
    </row>
    <row r="232" spans="1:8" ht="12.75" customHeight="1" x14ac:dyDescent="0.25">
      <c r="A232" s="38"/>
      <c r="B232" s="1"/>
      <c r="C232" s="1"/>
      <c r="D232" s="1"/>
      <c r="E232" s="1"/>
      <c r="F232" s="1"/>
      <c r="G232" s="1"/>
      <c r="H232" s="25"/>
    </row>
    <row r="233" spans="1:8" ht="12.75" customHeight="1" x14ac:dyDescent="0.25">
      <c r="A233" s="38"/>
      <c r="B233" s="1"/>
      <c r="C233" s="1"/>
      <c r="D233" s="1"/>
      <c r="E233" s="1"/>
      <c r="F233" s="1"/>
      <c r="G233" s="1"/>
      <c r="H233" s="25"/>
    </row>
    <row r="234" spans="1:8" ht="12.75" customHeight="1" x14ac:dyDescent="0.25">
      <c r="A234" s="38"/>
      <c r="B234" s="1"/>
      <c r="C234" s="1"/>
      <c r="D234" s="1"/>
      <c r="E234" s="1"/>
      <c r="F234" s="1"/>
      <c r="G234" s="1"/>
      <c r="H234" s="25"/>
    </row>
    <row r="235" spans="1:8" ht="12.75" customHeight="1" x14ac:dyDescent="0.25">
      <c r="A235" s="38"/>
      <c r="B235" s="1"/>
      <c r="C235" s="1"/>
      <c r="D235" s="1"/>
      <c r="E235" s="1"/>
      <c r="F235" s="1"/>
      <c r="G235" s="1"/>
      <c r="H235" s="25"/>
    </row>
    <row r="236" spans="1:8" ht="12.75" customHeight="1" x14ac:dyDescent="0.25">
      <c r="A236" s="38"/>
      <c r="B236" s="1"/>
      <c r="C236" s="1"/>
      <c r="D236" s="1"/>
      <c r="E236" s="1"/>
      <c r="F236" s="1"/>
      <c r="G236" s="1"/>
      <c r="H236" s="25"/>
    </row>
    <row r="237" spans="1:8" ht="12.75" customHeight="1" x14ac:dyDescent="0.25">
      <c r="A237" s="38"/>
      <c r="B237" s="1"/>
      <c r="C237" s="1"/>
      <c r="D237" s="1"/>
      <c r="E237" s="1"/>
      <c r="F237" s="1"/>
      <c r="G237" s="1"/>
      <c r="H237" s="25"/>
    </row>
    <row r="238" spans="1:8" ht="12.75" customHeight="1" x14ac:dyDescent="0.25">
      <c r="A238" s="38"/>
      <c r="B238" s="1"/>
      <c r="C238" s="1"/>
      <c r="D238" s="1"/>
      <c r="E238" s="1"/>
      <c r="F238" s="1"/>
      <c r="G238" s="1"/>
      <c r="H238" s="25"/>
    </row>
    <row r="239" spans="1:8" ht="12.75" customHeight="1" x14ac:dyDescent="0.25">
      <c r="A239" s="38"/>
      <c r="B239" s="1"/>
      <c r="C239" s="1"/>
      <c r="D239" s="1"/>
      <c r="E239" s="1"/>
      <c r="F239" s="1"/>
      <c r="G239" s="1"/>
      <c r="H239" s="25"/>
    </row>
    <row r="240" spans="1:8" ht="12.75" customHeight="1" x14ac:dyDescent="0.25">
      <c r="A240" s="38"/>
      <c r="B240" s="1"/>
      <c r="C240" s="1"/>
      <c r="D240" s="1"/>
      <c r="E240" s="1"/>
      <c r="F240" s="1"/>
      <c r="G240" s="1"/>
      <c r="H240" s="25"/>
    </row>
    <row r="241" spans="1:8" ht="12.75" customHeight="1" x14ac:dyDescent="0.25">
      <c r="A241" s="38"/>
      <c r="B241" s="1"/>
      <c r="C241" s="1"/>
      <c r="D241" s="1"/>
      <c r="E241" s="1"/>
      <c r="F241" s="1"/>
      <c r="G241" s="1"/>
      <c r="H241" s="25"/>
    </row>
    <row r="242" spans="1:8" ht="12.75" customHeight="1" x14ac:dyDescent="0.25">
      <c r="A242" s="38"/>
      <c r="B242" s="1"/>
      <c r="C242" s="1"/>
      <c r="D242" s="1"/>
      <c r="E242" s="1"/>
      <c r="F242" s="1"/>
      <c r="G242" s="1"/>
      <c r="H242" s="25"/>
    </row>
    <row r="243" spans="1:8" ht="12.75" customHeight="1" x14ac:dyDescent="0.25">
      <c r="A243" s="38"/>
      <c r="B243" s="1"/>
      <c r="C243" s="1"/>
      <c r="D243" s="1"/>
      <c r="E243" s="1"/>
      <c r="F243" s="1"/>
      <c r="G243" s="1"/>
      <c r="H243" s="25"/>
    </row>
    <row r="244" spans="1:8" ht="12.75" customHeight="1" x14ac:dyDescent="0.25">
      <c r="A244" s="38"/>
      <c r="B244" s="1"/>
      <c r="C244" s="1"/>
      <c r="D244" s="1"/>
      <c r="E244" s="1"/>
      <c r="F244" s="1"/>
      <c r="G244" s="1"/>
      <c r="H244" s="25"/>
    </row>
    <row r="245" spans="1:8" ht="12.75" customHeight="1" x14ac:dyDescent="0.25">
      <c r="A245" s="38"/>
      <c r="B245" s="1"/>
      <c r="C245" s="1"/>
      <c r="D245" s="1"/>
      <c r="E245" s="1"/>
      <c r="F245" s="1"/>
      <c r="G245" s="1"/>
      <c r="H245" s="25"/>
    </row>
    <row r="246" spans="1:8" ht="12.75" customHeight="1" x14ac:dyDescent="0.25">
      <c r="A246" s="38"/>
      <c r="B246" s="1"/>
      <c r="C246" s="1"/>
      <c r="D246" s="1"/>
      <c r="E246" s="1"/>
      <c r="F246" s="1"/>
      <c r="G246" s="1"/>
      <c r="H246" s="25"/>
    </row>
    <row r="247" spans="1:8" ht="12.75" customHeight="1" x14ac:dyDescent="0.25">
      <c r="A247" s="38"/>
      <c r="B247" s="1"/>
      <c r="C247" s="1"/>
      <c r="D247" s="1"/>
      <c r="E247" s="1"/>
      <c r="F247" s="1"/>
      <c r="G247" s="1"/>
      <c r="H247" s="25"/>
    </row>
    <row r="248" spans="1:8" ht="12.75" customHeight="1" x14ac:dyDescent="0.25">
      <c r="A248" s="38"/>
      <c r="B248" s="1"/>
      <c r="C248" s="1"/>
      <c r="D248" s="1"/>
      <c r="E248" s="1"/>
      <c r="F248" s="1"/>
      <c r="G248" s="1"/>
      <c r="H248" s="25"/>
    </row>
    <row r="249" spans="1:8" ht="12.75" customHeight="1" x14ac:dyDescent="0.25">
      <c r="A249" s="38"/>
      <c r="B249" s="1"/>
      <c r="C249" s="1"/>
      <c r="D249" s="1"/>
      <c r="E249" s="1"/>
      <c r="F249" s="1"/>
      <c r="G249" s="1"/>
      <c r="H249" s="25"/>
    </row>
    <row r="250" spans="1:8" ht="12.75" customHeight="1" x14ac:dyDescent="0.25">
      <c r="A250" s="38"/>
      <c r="B250" s="1"/>
      <c r="C250" s="1"/>
      <c r="D250" s="1"/>
      <c r="E250" s="1"/>
      <c r="F250" s="1"/>
      <c r="G250" s="1"/>
      <c r="H250" s="25"/>
    </row>
    <row r="251" spans="1:8" ht="12.75" customHeight="1" x14ac:dyDescent="0.25">
      <c r="A251" s="38"/>
      <c r="B251" s="1"/>
      <c r="C251" s="1"/>
      <c r="D251" s="1"/>
      <c r="E251" s="1"/>
      <c r="F251" s="1"/>
      <c r="G251" s="1"/>
      <c r="H251" s="25"/>
    </row>
    <row r="252" spans="1:8" ht="12.75" customHeight="1" x14ac:dyDescent="0.25">
      <c r="A252" s="38"/>
      <c r="B252" s="1"/>
      <c r="C252" s="1"/>
      <c r="D252" s="1"/>
      <c r="E252" s="1"/>
      <c r="F252" s="1"/>
      <c r="G252" s="1"/>
      <c r="H252" s="25"/>
    </row>
    <row r="253" spans="1:8" ht="12.75" customHeight="1" x14ac:dyDescent="0.25">
      <c r="A253" s="38"/>
      <c r="B253" s="1"/>
      <c r="C253" s="1"/>
      <c r="D253" s="1"/>
      <c r="E253" s="1"/>
      <c r="F253" s="1"/>
      <c r="G253" s="1"/>
      <c r="H253" s="25"/>
    </row>
    <row r="254" spans="1:8" ht="12.75" customHeight="1" x14ac:dyDescent="0.25">
      <c r="A254" s="38"/>
      <c r="B254" s="1"/>
      <c r="C254" s="1"/>
      <c r="D254" s="1"/>
      <c r="E254" s="1"/>
      <c r="F254" s="1"/>
      <c r="G254" s="1"/>
      <c r="H254" s="25"/>
    </row>
    <row r="255" spans="1:8" ht="12.75" customHeight="1" x14ac:dyDescent="0.25">
      <c r="A255" s="38"/>
      <c r="B255" s="1"/>
      <c r="C255" s="1"/>
      <c r="D255" s="1"/>
      <c r="E255" s="1"/>
      <c r="F255" s="1"/>
      <c r="G255" s="1"/>
      <c r="H255" s="25"/>
    </row>
    <row r="256" spans="1:8" ht="12.75" customHeight="1" x14ac:dyDescent="0.25">
      <c r="A256" s="38"/>
      <c r="B256" s="1"/>
      <c r="C256" s="1"/>
      <c r="D256" s="1"/>
      <c r="E256" s="1"/>
      <c r="F256" s="1"/>
      <c r="G256" s="1"/>
      <c r="H256" s="25"/>
    </row>
    <row r="257" spans="1:8" ht="12.75" customHeight="1" x14ac:dyDescent="0.25">
      <c r="A257" s="38"/>
      <c r="B257" s="1"/>
      <c r="C257" s="1"/>
      <c r="D257" s="1"/>
      <c r="E257" s="1"/>
      <c r="F257" s="1"/>
      <c r="G257" s="1"/>
      <c r="H257" s="25"/>
    </row>
    <row r="258" spans="1:8" ht="12.75" customHeight="1" x14ac:dyDescent="0.25">
      <c r="A258" s="38"/>
      <c r="B258" s="1"/>
      <c r="C258" s="1"/>
      <c r="D258" s="1"/>
      <c r="E258" s="1"/>
      <c r="F258" s="1"/>
      <c r="G258" s="1"/>
      <c r="H258" s="25"/>
    </row>
    <row r="259" spans="1:8" ht="12.75" customHeight="1" x14ac:dyDescent="0.25">
      <c r="A259" s="38"/>
      <c r="B259" s="1"/>
      <c r="C259" s="1"/>
      <c r="D259" s="1"/>
      <c r="E259" s="1"/>
      <c r="F259" s="1"/>
      <c r="G259" s="1"/>
      <c r="H259" s="25"/>
    </row>
    <row r="260" spans="1:8" ht="12.75" customHeight="1" x14ac:dyDescent="0.25">
      <c r="A260" s="38"/>
      <c r="B260" s="1"/>
      <c r="C260" s="1"/>
      <c r="D260" s="1"/>
      <c r="E260" s="1"/>
      <c r="F260" s="1"/>
      <c r="G260" s="1"/>
      <c r="H260" s="25"/>
    </row>
    <row r="261" spans="1:8" ht="12.75" customHeight="1" x14ac:dyDescent="0.25">
      <c r="A261" s="38"/>
      <c r="B261" s="1"/>
      <c r="C261" s="1"/>
      <c r="D261" s="1"/>
      <c r="E261" s="1"/>
      <c r="F261" s="1"/>
      <c r="G261" s="1"/>
      <c r="H261" s="25"/>
    </row>
    <row r="262" spans="1:8" ht="12.75" customHeight="1" x14ac:dyDescent="0.25">
      <c r="A262" s="38"/>
      <c r="B262" s="1"/>
      <c r="C262" s="1"/>
      <c r="D262" s="1"/>
      <c r="E262" s="1"/>
      <c r="F262" s="1"/>
      <c r="G262" s="1"/>
      <c r="H262" s="25"/>
    </row>
    <row r="263" spans="1:8" ht="12.75" customHeight="1" x14ac:dyDescent="0.25">
      <c r="A263" s="38"/>
      <c r="B263" s="1"/>
      <c r="C263" s="1"/>
      <c r="D263" s="1"/>
      <c r="E263" s="1"/>
      <c r="F263" s="1"/>
      <c r="G263" s="1"/>
      <c r="H263" s="25"/>
    </row>
    <row r="264" spans="1:8" ht="12.75" customHeight="1" x14ac:dyDescent="0.25">
      <c r="A264" s="38"/>
      <c r="B264" s="1"/>
      <c r="C264" s="1"/>
      <c r="D264" s="1"/>
      <c r="E264" s="1"/>
      <c r="F264" s="1"/>
      <c r="G264" s="1"/>
      <c r="H264" s="25"/>
    </row>
    <row r="265" spans="1:8" ht="12.75" customHeight="1" x14ac:dyDescent="0.25">
      <c r="A265" s="38"/>
      <c r="B265" s="1"/>
      <c r="C265" s="1"/>
      <c r="D265" s="1"/>
      <c r="E265" s="1"/>
      <c r="F265" s="1"/>
      <c r="G265" s="1"/>
      <c r="H265" s="25"/>
    </row>
    <row r="266" spans="1:8" ht="12.75" customHeight="1" x14ac:dyDescent="0.25">
      <c r="A266" s="38"/>
      <c r="B266" s="1"/>
      <c r="C266" s="1"/>
      <c r="D266" s="1"/>
      <c r="E266" s="1"/>
      <c r="F266" s="1"/>
      <c r="G266" s="1"/>
      <c r="H266" s="25"/>
    </row>
    <row r="267" spans="1:8" ht="12.75" customHeight="1" x14ac:dyDescent="0.25">
      <c r="A267" s="38"/>
      <c r="B267" s="1"/>
      <c r="C267" s="1"/>
      <c r="D267" s="1"/>
      <c r="E267" s="1"/>
      <c r="F267" s="1"/>
      <c r="G267" s="1"/>
      <c r="H267" s="25"/>
    </row>
    <row r="268" spans="1:8" ht="12.75" customHeight="1" x14ac:dyDescent="0.25">
      <c r="A268" s="38"/>
      <c r="B268" s="1"/>
      <c r="C268" s="1"/>
      <c r="D268" s="1"/>
      <c r="E268" s="1"/>
      <c r="F268" s="1"/>
      <c r="G268" s="1"/>
      <c r="H268" s="25"/>
    </row>
    <row r="269" spans="1:8" ht="12.75" customHeight="1" x14ac:dyDescent="0.25">
      <c r="A269" s="38"/>
      <c r="B269" s="1"/>
      <c r="C269" s="1"/>
      <c r="D269" s="1"/>
      <c r="E269" s="1"/>
      <c r="F269" s="1"/>
      <c r="G269" s="1"/>
      <c r="H269" s="25"/>
    </row>
    <row r="270" spans="1:8" ht="12.75" customHeight="1" x14ac:dyDescent="0.25">
      <c r="A270" s="38"/>
      <c r="B270" s="1"/>
      <c r="C270" s="1"/>
      <c r="D270" s="1"/>
      <c r="E270" s="1"/>
      <c r="F270" s="1"/>
      <c r="G270" s="1"/>
      <c r="H270" s="25"/>
    </row>
    <row r="271" spans="1:8" ht="12.75" customHeight="1" x14ac:dyDescent="0.25">
      <c r="A271" s="38"/>
      <c r="B271" s="1"/>
      <c r="C271" s="1"/>
      <c r="D271" s="1"/>
      <c r="E271" s="1"/>
      <c r="F271" s="1"/>
      <c r="G271" s="1"/>
      <c r="H271" s="25"/>
    </row>
    <row r="272" spans="1:8" ht="12.75" customHeight="1" x14ac:dyDescent="0.25">
      <c r="A272" s="38"/>
      <c r="B272" s="1"/>
      <c r="C272" s="1"/>
      <c r="D272" s="1"/>
      <c r="E272" s="1"/>
      <c r="F272" s="1"/>
      <c r="G272" s="1"/>
      <c r="H272" s="25"/>
    </row>
    <row r="273" spans="1:8" ht="12.75" customHeight="1" x14ac:dyDescent="0.25">
      <c r="A273" s="38"/>
      <c r="B273" s="1"/>
      <c r="C273" s="1"/>
      <c r="D273" s="1"/>
      <c r="E273" s="1"/>
      <c r="F273" s="1"/>
      <c r="G273" s="1"/>
      <c r="H273" s="25"/>
    </row>
    <row r="274" spans="1:8" ht="12.75" customHeight="1" x14ac:dyDescent="0.25">
      <c r="A274" s="38"/>
      <c r="B274" s="1"/>
      <c r="C274" s="1"/>
      <c r="D274" s="1"/>
      <c r="E274" s="1"/>
      <c r="F274" s="1"/>
      <c r="G274" s="1"/>
      <c r="H274" s="25"/>
    </row>
    <row r="275" spans="1:8" ht="12.75" customHeight="1" x14ac:dyDescent="0.25">
      <c r="A275" s="38"/>
      <c r="B275" s="1"/>
      <c r="C275" s="1"/>
      <c r="D275" s="1"/>
      <c r="E275" s="1"/>
      <c r="F275" s="1"/>
      <c r="G275" s="1"/>
      <c r="H275" s="25"/>
    </row>
    <row r="276" spans="1:8" ht="12.75" customHeight="1" x14ac:dyDescent="0.25">
      <c r="A276" s="38"/>
      <c r="B276" s="1"/>
      <c r="C276" s="1"/>
      <c r="D276" s="1"/>
      <c r="E276" s="1"/>
      <c r="F276" s="1"/>
      <c r="G276" s="1"/>
      <c r="H276" s="25"/>
    </row>
    <row r="277" spans="1:8" ht="12.75" customHeight="1" x14ac:dyDescent="0.25">
      <c r="A277" s="38"/>
      <c r="B277" s="1"/>
      <c r="C277" s="1"/>
      <c r="D277" s="1"/>
      <c r="E277" s="1"/>
      <c r="F277" s="1"/>
      <c r="G277" s="1"/>
      <c r="H277" s="25"/>
    </row>
    <row r="278" spans="1:8" ht="12.75" customHeight="1" x14ac:dyDescent="0.25">
      <c r="A278" s="38"/>
      <c r="B278" s="1"/>
      <c r="C278" s="1"/>
      <c r="D278" s="1"/>
      <c r="E278" s="1"/>
      <c r="F278" s="1"/>
      <c r="G278" s="1"/>
      <c r="H278" s="25"/>
    </row>
    <row r="279" spans="1:8" ht="12.75" customHeight="1" x14ac:dyDescent="0.25">
      <c r="A279" s="38"/>
      <c r="B279" s="1"/>
      <c r="C279" s="1"/>
      <c r="D279" s="1"/>
      <c r="E279" s="1"/>
      <c r="F279" s="1"/>
      <c r="G279" s="1"/>
      <c r="H279" s="25"/>
    </row>
    <row r="280" spans="1:8" ht="12.75" customHeight="1" x14ac:dyDescent="0.25">
      <c r="A280" s="38"/>
      <c r="B280" s="1"/>
      <c r="C280" s="1"/>
      <c r="D280" s="1"/>
      <c r="E280" s="1"/>
      <c r="F280" s="1"/>
      <c r="G280" s="1"/>
      <c r="H280" s="25"/>
    </row>
    <row r="281" spans="1:8" ht="12.75" customHeight="1" x14ac:dyDescent="0.25">
      <c r="A281" s="38"/>
      <c r="B281" s="1"/>
      <c r="C281" s="1"/>
      <c r="D281" s="1"/>
      <c r="E281" s="1"/>
      <c r="F281" s="1"/>
      <c r="G281" s="1"/>
      <c r="H281" s="25"/>
    </row>
    <row r="282" spans="1:8" ht="12.75" customHeight="1" x14ac:dyDescent="0.25">
      <c r="A282" s="38"/>
      <c r="B282" s="1"/>
      <c r="C282" s="1"/>
      <c r="D282" s="1"/>
      <c r="E282" s="1"/>
      <c r="F282" s="1"/>
      <c r="G282" s="1"/>
      <c r="H282" s="25"/>
    </row>
    <row r="283" spans="1:8" ht="12.75" customHeight="1" x14ac:dyDescent="0.25">
      <c r="A283" s="38"/>
      <c r="B283" s="1"/>
      <c r="C283" s="1"/>
      <c r="D283" s="1"/>
      <c r="E283" s="1"/>
      <c r="F283" s="1"/>
      <c r="G283" s="1"/>
      <c r="H283" s="25"/>
    </row>
    <row r="284" spans="1:8" ht="12.75" customHeight="1" x14ac:dyDescent="0.25">
      <c r="A284" s="38"/>
      <c r="B284" s="1"/>
      <c r="C284" s="1"/>
      <c r="D284" s="1"/>
      <c r="E284" s="1"/>
      <c r="F284" s="1"/>
      <c r="G284" s="1"/>
      <c r="H284" s="25"/>
    </row>
    <row r="285" spans="1:8" ht="12.75" customHeight="1" x14ac:dyDescent="0.25">
      <c r="A285" s="38"/>
      <c r="B285" s="1"/>
      <c r="C285" s="1"/>
      <c r="D285" s="1"/>
      <c r="E285" s="1"/>
      <c r="F285" s="1"/>
      <c r="G285" s="1"/>
      <c r="H285" s="25"/>
    </row>
    <row r="286" spans="1:8" ht="12.75" customHeight="1" x14ac:dyDescent="0.25">
      <c r="A286" s="38"/>
      <c r="B286" s="1"/>
      <c r="C286" s="1"/>
      <c r="D286" s="1"/>
      <c r="E286" s="1"/>
      <c r="F286" s="1"/>
      <c r="G286" s="1"/>
      <c r="H286" s="25"/>
    </row>
    <row r="287" spans="1:8" ht="12.75" customHeight="1" x14ac:dyDescent="0.25">
      <c r="A287" s="38"/>
      <c r="B287" s="1"/>
      <c r="C287" s="1"/>
      <c r="D287" s="1"/>
      <c r="E287" s="1"/>
      <c r="F287" s="1"/>
      <c r="G287" s="1"/>
      <c r="H287" s="25"/>
    </row>
    <row r="288" spans="1:8" ht="12.75" customHeight="1" x14ac:dyDescent="0.25">
      <c r="A288" s="38"/>
      <c r="B288" s="1"/>
      <c r="C288" s="1"/>
      <c r="D288" s="1"/>
      <c r="E288" s="1"/>
      <c r="F288" s="1"/>
      <c r="G288" s="1"/>
      <c r="H288" s="25"/>
    </row>
    <row r="289" spans="1:8" ht="12.75" customHeight="1" x14ac:dyDescent="0.25">
      <c r="A289" s="38"/>
      <c r="B289" s="1"/>
      <c r="C289" s="1"/>
      <c r="D289" s="1"/>
      <c r="E289" s="1"/>
      <c r="F289" s="1"/>
      <c r="G289" s="1"/>
      <c r="H289" s="25"/>
    </row>
    <row r="290" spans="1:8" ht="12.75" customHeight="1" x14ac:dyDescent="0.25">
      <c r="A290" s="38"/>
      <c r="B290" s="1"/>
      <c r="C290" s="1"/>
      <c r="D290" s="1"/>
      <c r="E290" s="1"/>
      <c r="F290" s="1"/>
      <c r="G290" s="1"/>
      <c r="H290" s="25"/>
    </row>
    <row r="291" spans="1:8" ht="12.75" customHeight="1" x14ac:dyDescent="0.25">
      <c r="A291" s="38"/>
      <c r="B291" s="1"/>
      <c r="C291" s="1"/>
      <c r="D291" s="1"/>
      <c r="E291" s="1"/>
      <c r="F291" s="1"/>
      <c r="G291" s="1"/>
      <c r="H291" s="25"/>
    </row>
    <row r="292" spans="1:8" ht="12.75" customHeight="1" x14ac:dyDescent="0.25">
      <c r="A292" s="38"/>
      <c r="B292" s="1"/>
      <c r="C292" s="1"/>
      <c r="D292" s="1"/>
      <c r="E292" s="1"/>
      <c r="F292" s="1"/>
      <c r="G292" s="1"/>
      <c r="H292" s="25"/>
    </row>
    <row r="293" spans="1:8" ht="12.75" customHeight="1" x14ac:dyDescent="0.25">
      <c r="A293" s="38"/>
      <c r="B293" s="1"/>
      <c r="C293" s="1"/>
      <c r="D293" s="1"/>
      <c r="E293" s="1"/>
      <c r="F293" s="1"/>
      <c r="G293" s="1"/>
      <c r="H293" s="25"/>
    </row>
    <row r="294" spans="1:8" ht="12.75" customHeight="1" x14ac:dyDescent="0.25">
      <c r="A294" s="38"/>
      <c r="B294" s="1"/>
      <c r="C294" s="1"/>
      <c r="D294" s="1"/>
      <c r="E294" s="1"/>
      <c r="F294" s="1"/>
      <c r="G294" s="1"/>
      <c r="H294" s="25"/>
    </row>
    <row r="295" spans="1:8" ht="12.75" customHeight="1" x14ac:dyDescent="0.25">
      <c r="A295" s="38"/>
      <c r="B295" s="1"/>
      <c r="C295" s="1"/>
      <c r="D295" s="1"/>
      <c r="E295" s="1"/>
      <c r="F295" s="1"/>
      <c r="G295" s="1"/>
      <c r="H295" s="25"/>
    </row>
    <row r="296" spans="1:8" ht="12.75" customHeight="1" x14ac:dyDescent="0.25">
      <c r="A296" s="38"/>
      <c r="B296" s="1"/>
      <c r="C296" s="1"/>
      <c r="D296" s="1"/>
      <c r="E296" s="1"/>
      <c r="F296" s="1"/>
      <c r="G296" s="1"/>
      <c r="H296" s="25"/>
    </row>
    <row r="297" spans="1:8" ht="12.75" customHeight="1" x14ac:dyDescent="0.25">
      <c r="A297" s="38"/>
      <c r="B297" s="1"/>
      <c r="C297" s="1"/>
      <c r="D297" s="1"/>
      <c r="E297" s="1"/>
      <c r="F297" s="1"/>
      <c r="G297" s="1"/>
      <c r="H297" s="25"/>
    </row>
    <row r="298" spans="1:8" ht="12.75" customHeight="1" x14ac:dyDescent="0.25">
      <c r="A298" s="38"/>
      <c r="B298" s="1"/>
      <c r="C298" s="1"/>
      <c r="D298" s="1"/>
      <c r="E298" s="1"/>
      <c r="F298" s="1"/>
      <c r="G298" s="1"/>
      <c r="H298" s="25"/>
    </row>
    <row r="299" spans="1:8" ht="12.75" customHeight="1" x14ac:dyDescent="0.25">
      <c r="A299" s="38"/>
      <c r="B299" s="1"/>
      <c r="C299" s="1"/>
      <c r="D299" s="1"/>
      <c r="E299" s="1"/>
      <c r="F299" s="1"/>
      <c r="G299" s="1"/>
      <c r="H299" s="25"/>
    </row>
    <row r="300" spans="1:8" ht="12.75" customHeight="1" x14ac:dyDescent="0.25">
      <c r="A300" s="38"/>
      <c r="B300" s="1"/>
      <c r="C300" s="1"/>
      <c r="D300" s="1"/>
      <c r="E300" s="1"/>
      <c r="F300" s="1"/>
      <c r="G300" s="1"/>
      <c r="H300" s="25"/>
    </row>
    <row r="301" spans="1:8" ht="12.75" customHeight="1" x14ac:dyDescent="0.25">
      <c r="A301" s="38"/>
      <c r="B301" s="1"/>
      <c r="C301" s="1"/>
      <c r="D301" s="1"/>
      <c r="E301" s="1"/>
      <c r="F301" s="1"/>
      <c r="G301" s="1"/>
      <c r="H301" s="25"/>
    </row>
    <row r="302" spans="1:8" ht="12.75" customHeight="1" x14ac:dyDescent="0.25">
      <c r="A302" s="38"/>
      <c r="B302" s="1"/>
      <c r="C302" s="1"/>
      <c r="D302" s="1"/>
      <c r="E302" s="1"/>
      <c r="F302" s="1"/>
      <c r="G302" s="1"/>
      <c r="H302" s="25"/>
    </row>
    <row r="303" spans="1:8" ht="12.75" customHeight="1" x14ac:dyDescent="0.25">
      <c r="A303" s="38"/>
      <c r="B303" s="1"/>
      <c r="C303" s="1"/>
      <c r="D303" s="1"/>
      <c r="E303" s="1"/>
      <c r="F303" s="1"/>
      <c r="G303" s="1"/>
      <c r="H303" s="25"/>
    </row>
    <row r="304" spans="1:8" ht="12.75" customHeight="1" x14ac:dyDescent="0.25">
      <c r="A304" s="38"/>
      <c r="B304" s="1"/>
      <c r="C304" s="1"/>
      <c r="D304" s="1"/>
      <c r="E304" s="1"/>
      <c r="F304" s="1"/>
      <c r="G304" s="1"/>
      <c r="H304" s="25"/>
    </row>
    <row r="305" spans="1:8" ht="12.75" customHeight="1" x14ac:dyDescent="0.25">
      <c r="A305" s="38"/>
      <c r="B305" s="1"/>
      <c r="C305" s="1"/>
      <c r="D305" s="1"/>
      <c r="E305" s="1"/>
      <c r="F305" s="1"/>
      <c r="G305" s="1"/>
      <c r="H305" s="25"/>
    </row>
    <row r="306" spans="1:8" ht="12.75" customHeight="1" x14ac:dyDescent="0.25">
      <c r="A306" s="38"/>
      <c r="B306" s="1"/>
      <c r="C306" s="1"/>
      <c r="D306" s="1"/>
      <c r="E306" s="1"/>
      <c r="F306" s="1"/>
      <c r="G306" s="1"/>
      <c r="H306" s="25"/>
    </row>
    <row r="307" spans="1:8" ht="12.75" customHeight="1" x14ac:dyDescent="0.25">
      <c r="A307" s="38"/>
      <c r="B307" s="1"/>
      <c r="C307" s="1"/>
      <c r="D307" s="1"/>
      <c r="E307" s="1"/>
      <c r="F307" s="1"/>
      <c r="G307" s="1"/>
      <c r="H307" s="25"/>
    </row>
    <row r="308" spans="1:8" ht="12.75" customHeight="1" x14ac:dyDescent="0.25">
      <c r="A308" s="38"/>
      <c r="B308" s="1"/>
      <c r="C308" s="1"/>
      <c r="D308" s="1"/>
      <c r="E308" s="1"/>
      <c r="F308" s="1"/>
      <c r="G308" s="1"/>
      <c r="H308" s="25"/>
    </row>
    <row r="309" spans="1:8" ht="12.75" customHeight="1" x14ac:dyDescent="0.25">
      <c r="A309" s="38"/>
      <c r="B309" s="1"/>
      <c r="C309" s="1"/>
      <c r="D309" s="1"/>
      <c r="E309" s="1"/>
      <c r="F309" s="1"/>
      <c r="G309" s="1"/>
      <c r="H309" s="25"/>
    </row>
    <row r="310" spans="1:8" ht="12.75" customHeight="1" x14ac:dyDescent="0.25">
      <c r="A310" s="38"/>
      <c r="B310" s="1"/>
      <c r="C310" s="1"/>
      <c r="D310" s="1"/>
      <c r="E310" s="1"/>
      <c r="F310" s="1"/>
      <c r="G310" s="1"/>
      <c r="H310" s="25"/>
    </row>
    <row r="311" spans="1:8" ht="12.75" customHeight="1" x14ac:dyDescent="0.25">
      <c r="A311" s="38"/>
      <c r="B311" s="1"/>
      <c r="C311" s="1"/>
      <c r="D311" s="1"/>
      <c r="E311" s="1"/>
      <c r="F311" s="1"/>
      <c r="G311" s="1"/>
      <c r="H311" s="25"/>
    </row>
    <row r="312" spans="1:8" ht="12.75" customHeight="1" x14ac:dyDescent="0.25">
      <c r="A312" s="38"/>
      <c r="B312" s="1"/>
      <c r="C312" s="1"/>
      <c r="D312" s="1"/>
      <c r="E312" s="1"/>
      <c r="F312" s="1"/>
      <c r="G312" s="1"/>
      <c r="H312" s="25"/>
    </row>
    <row r="313" spans="1:8" ht="12.75" customHeight="1" x14ac:dyDescent="0.25">
      <c r="A313" s="38"/>
      <c r="B313" s="1"/>
      <c r="C313" s="1"/>
      <c r="D313" s="1"/>
      <c r="E313" s="1"/>
      <c r="F313" s="1"/>
      <c r="G313" s="1"/>
      <c r="H313" s="25"/>
    </row>
    <row r="314" spans="1:8" ht="12.75" customHeight="1" x14ac:dyDescent="0.25">
      <c r="A314" s="38"/>
      <c r="B314" s="1"/>
      <c r="C314" s="1"/>
      <c r="D314" s="1"/>
      <c r="E314" s="1"/>
      <c r="F314" s="1"/>
      <c r="G314" s="1"/>
      <c r="H314" s="25"/>
    </row>
    <row r="315" spans="1:8" ht="12.75" customHeight="1" x14ac:dyDescent="0.25">
      <c r="A315" s="38"/>
      <c r="B315" s="1"/>
      <c r="C315" s="1"/>
      <c r="D315" s="1"/>
      <c r="E315" s="1"/>
      <c r="F315" s="1"/>
      <c r="G315" s="1"/>
      <c r="H315" s="25"/>
    </row>
    <row r="316" spans="1:8" ht="12.75" customHeight="1" x14ac:dyDescent="0.25">
      <c r="A316" s="38"/>
      <c r="B316" s="1"/>
      <c r="C316" s="1"/>
      <c r="D316" s="1"/>
      <c r="E316" s="1"/>
      <c r="F316" s="1"/>
      <c r="G316" s="1"/>
      <c r="H316" s="25"/>
    </row>
    <row r="317" spans="1:8" ht="12.75" customHeight="1" x14ac:dyDescent="0.25">
      <c r="A317" s="38"/>
      <c r="B317" s="1"/>
      <c r="C317" s="1"/>
      <c r="D317" s="1"/>
      <c r="E317" s="1"/>
      <c r="F317" s="1"/>
      <c r="G317" s="1"/>
      <c r="H317" s="25"/>
    </row>
    <row r="318" spans="1:8" ht="12.75" customHeight="1" x14ac:dyDescent="0.25">
      <c r="A318" s="38"/>
      <c r="B318" s="1"/>
      <c r="C318" s="1"/>
      <c r="D318" s="1"/>
      <c r="E318" s="1"/>
      <c r="F318" s="1"/>
      <c r="G318" s="1"/>
      <c r="H318" s="25"/>
    </row>
    <row r="319" spans="1:8" ht="12.75" customHeight="1" x14ac:dyDescent="0.25">
      <c r="A319" s="38"/>
      <c r="B319" s="1"/>
      <c r="C319" s="1"/>
      <c r="D319" s="1"/>
      <c r="E319" s="1"/>
      <c r="F319" s="1"/>
      <c r="G319" s="1"/>
      <c r="H319" s="25"/>
    </row>
    <row r="320" spans="1:8" ht="12.75" customHeight="1" x14ac:dyDescent="0.25">
      <c r="A320" s="38"/>
      <c r="B320" s="1"/>
      <c r="C320" s="1"/>
      <c r="D320" s="1"/>
      <c r="E320" s="1"/>
      <c r="F320" s="1"/>
      <c r="G320" s="1"/>
      <c r="H320" s="25"/>
    </row>
    <row r="321" spans="1:8" ht="12.75" customHeight="1" x14ac:dyDescent="0.25">
      <c r="A321" s="38"/>
      <c r="B321" s="1"/>
      <c r="C321" s="1"/>
      <c r="D321" s="1"/>
      <c r="E321" s="1"/>
      <c r="F321" s="1"/>
      <c r="G321" s="1"/>
      <c r="H321" s="25"/>
    </row>
    <row r="322" spans="1:8" ht="12.75" customHeight="1" x14ac:dyDescent="0.25">
      <c r="A322" s="38"/>
      <c r="B322" s="1"/>
      <c r="C322" s="1"/>
      <c r="D322" s="1"/>
      <c r="E322" s="1"/>
      <c r="F322" s="1"/>
      <c r="G322" s="1"/>
      <c r="H322" s="25"/>
    </row>
    <row r="323" spans="1:8" ht="12.75" customHeight="1" x14ac:dyDescent="0.25">
      <c r="A323" s="38"/>
      <c r="B323" s="1"/>
      <c r="C323" s="1"/>
      <c r="D323" s="1"/>
      <c r="E323" s="1"/>
      <c r="F323" s="1"/>
      <c r="G323" s="1"/>
      <c r="H323" s="25"/>
    </row>
    <row r="324" spans="1:8" ht="12.75" customHeight="1" x14ac:dyDescent="0.25">
      <c r="A324" s="38"/>
      <c r="B324" s="1"/>
      <c r="C324" s="1"/>
      <c r="D324" s="1"/>
      <c r="E324" s="1"/>
      <c r="F324" s="1"/>
      <c r="G324" s="1"/>
      <c r="H324" s="25"/>
    </row>
    <row r="325" spans="1:8" ht="12.75" customHeight="1" x14ac:dyDescent="0.25">
      <c r="A325" s="38"/>
      <c r="B325" s="1"/>
      <c r="C325" s="1"/>
      <c r="D325" s="1"/>
      <c r="E325" s="1"/>
      <c r="F325" s="1"/>
      <c r="G325" s="1"/>
      <c r="H325" s="25"/>
    </row>
    <row r="326" spans="1:8" ht="12.75" customHeight="1" x14ac:dyDescent="0.25">
      <c r="A326" s="38"/>
      <c r="B326" s="1"/>
      <c r="C326" s="1"/>
      <c r="D326" s="1"/>
      <c r="E326" s="1"/>
      <c r="F326" s="1"/>
      <c r="G326" s="1"/>
      <c r="H326" s="25"/>
    </row>
    <row r="327" spans="1:8" ht="12.75" customHeight="1" x14ac:dyDescent="0.25">
      <c r="A327" s="38"/>
      <c r="B327" s="1"/>
      <c r="C327" s="1"/>
      <c r="D327" s="1"/>
      <c r="E327" s="1"/>
      <c r="F327" s="1"/>
      <c r="G327" s="1"/>
      <c r="H327" s="25"/>
    </row>
    <row r="328" spans="1:8" ht="12.75" customHeight="1" x14ac:dyDescent="0.25">
      <c r="A328" s="38"/>
      <c r="B328" s="1"/>
      <c r="C328" s="1"/>
      <c r="D328" s="1"/>
      <c r="E328" s="1"/>
      <c r="F328" s="1"/>
      <c r="G328" s="1"/>
      <c r="H328" s="25"/>
    </row>
    <row r="329" spans="1:8" ht="12.75" customHeight="1" x14ac:dyDescent="0.25">
      <c r="A329" s="38"/>
      <c r="B329" s="1"/>
      <c r="C329" s="1"/>
      <c r="D329" s="1"/>
      <c r="E329" s="1"/>
      <c r="F329" s="1"/>
      <c r="G329" s="1"/>
      <c r="H329" s="25"/>
    </row>
    <row r="330" spans="1:8" ht="12.75" customHeight="1" x14ac:dyDescent="0.25">
      <c r="A330" s="38"/>
      <c r="B330" s="1"/>
      <c r="C330" s="1"/>
      <c r="D330" s="1"/>
      <c r="E330" s="1"/>
      <c r="F330" s="1"/>
      <c r="G330" s="1"/>
      <c r="H330" s="25"/>
    </row>
    <row r="331" spans="1:8" ht="12.75" customHeight="1" x14ac:dyDescent="0.25">
      <c r="A331" s="38"/>
      <c r="B331" s="1"/>
      <c r="C331" s="1"/>
      <c r="D331" s="1"/>
      <c r="E331" s="1"/>
      <c r="F331" s="1"/>
      <c r="G331" s="1"/>
      <c r="H331" s="25"/>
    </row>
    <row r="332" spans="1:8" ht="12.75" customHeight="1" x14ac:dyDescent="0.25">
      <c r="A332" s="38"/>
      <c r="B332" s="1"/>
      <c r="C332" s="1"/>
      <c r="D332" s="1"/>
      <c r="E332" s="1"/>
      <c r="F332" s="1"/>
      <c r="G332" s="1"/>
      <c r="H332" s="25"/>
    </row>
    <row r="333" spans="1:8" ht="12.75" customHeight="1" x14ac:dyDescent="0.25">
      <c r="A333" s="38"/>
      <c r="B333" s="1"/>
      <c r="C333" s="1"/>
      <c r="D333" s="1"/>
      <c r="E333" s="1"/>
      <c r="F333" s="1"/>
      <c r="G333" s="1"/>
      <c r="H333" s="25"/>
    </row>
    <row r="334" spans="1:8" ht="12.75" customHeight="1" x14ac:dyDescent="0.25">
      <c r="A334" s="38"/>
      <c r="B334" s="1"/>
      <c r="C334" s="1"/>
      <c r="D334" s="1"/>
      <c r="E334" s="1"/>
      <c r="F334" s="1"/>
      <c r="G334" s="1"/>
      <c r="H334" s="25"/>
    </row>
    <row r="335" spans="1:8" ht="12.75" customHeight="1" x14ac:dyDescent="0.25">
      <c r="A335" s="38"/>
      <c r="B335" s="1"/>
      <c r="C335" s="1"/>
      <c r="D335" s="1"/>
      <c r="E335" s="1"/>
      <c r="F335" s="1"/>
      <c r="G335" s="1"/>
      <c r="H335" s="25"/>
    </row>
    <row r="336" spans="1:8" ht="12.75" customHeight="1" x14ac:dyDescent="0.25">
      <c r="A336" s="38"/>
      <c r="B336" s="1"/>
      <c r="C336" s="1"/>
      <c r="D336" s="1"/>
      <c r="E336" s="1"/>
      <c r="F336" s="1"/>
      <c r="G336" s="1"/>
      <c r="H336" s="25"/>
    </row>
    <row r="337" spans="1:8" ht="12.75" customHeight="1" x14ac:dyDescent="0.25">
      <c r="A337" s="38"/>
      <c r="B337" s="1"/>
      <c r="C337" s="1"/>
      <c r="D337" s="1"/>
      <c r="E337" s="1"/>
      <c r="F337" s="1"/>
      <c r="G337" s="1"/>
      <c r="H337" s="25"/>
    </row>
    <row r="338" spans="1:8" ht="12.75" customHeight="1" x14ac:dyDescent="0.25">
      <c r="A338" s="38"/>
      <c r="B338" s="1"/>
      <c r="C338" s="1"/>
      <c r="D338" s="1"/>
      <c r="E338" s="1"/>
      <c r="F338" s="1"/>
      <c r="G338" s="1"/>
      <c r="H338" s="25"/>
    </row>
    <row r="339" spans="1:8" ht="12.75" customHeight="1" x14ac:dyDescent="0.25">
      <c r="A339" s="38"/>
      <c r="B339" s="1"/>
      <c r="C339" s="1"/>
      <c r="D339" s="1"/>
      <c r="E339" s="1"/>
      <c r="F339" s="1"/>
      <c r="G339" s="1"/>
      <c r="H339" s="25"/>
    </row>
    <row r="340" spans="1:8" ht="12.75" customHeight="1" x14ac:dyDescent="0.25">
      <c r="A340" s="38"/>
      <c r="B340" s="1"/>
      <c r="C340" s="1"/>
      <c r="D340" s="1"/>
      <c r="E340" s="1"/>
      <c r="F340" s="1"/>
      <c r="G340" s="1"/>
      <c r="H340" s="25"/>
    </row>
    <row r="341" spans="1:8" ht="12.75" customHeight="1" x14ac:dyDescent="0.25">
      <c r="A341" s="38"/>
      <c r="B341" s="1"/>
      <c r="C341" s="1"/>
      <c r="D341" s="1"/>
      <c r="E341" s="1"/>
      <c r="F341" s="1"/>
      <c r="G341" s="1"/>
      <c r="H341" s="25"/>
    </row>
    <row r="342" spans="1:8" ht="12.75" customHeight="1" x14ac:dyDescent="0.25">
      <c r="A342" s="38"/>
      <c r="B342" s="1"/>
      <c r="C342" s="1"/>
      <c r="D342" s="1"/>
      <c r="E342" s="1"/>
      <c r="F342" s="1"/>
      <c r="G342" s="1"/>
      <c r="H342" s="25"/>
    </row>
    <row r="343" spans="1:8" ht="12.75" customHeight="1" x14ac:dyDescent="0.25">
      <c r="A343" s="38"/>
      <c r="B343" s="1"/>
      <c r="C343" s="1"/>
      <c r="D343" s="1"/>
      <c r="E343" s="1"/>
      <c r="F343" s="1"/>
      <c r="G343" s="1"/>
      <c r="H343" s="25"/>
    </row>
    <row r="344" spans="1:8" ht="12.75" customHeight="1" x14ac:dyDescent="0.25">
      <c r="A344" s="38"/>
      <c r="B344" s="1"/>
      <c r="C344" s="1"/>
      <c r="D344" s="1"/>
      <c r="E344" s="1"/>
      <c r="F344" s="1"/>
      <c r="G344" s="1"/>
      <c r="H344" s="25"/>
    </row>
    <row r="345" spans="1:8" ht="12.75" customHeight="1" x14ac:dyDescent="0.25">
      <c r="A345" s="38"/>
      <c r="B345" s="1"/>
      <c r="C345" s="1"/>
      <c r="D345" s="1"/>
      <c r="E345" s="1"/>
      <c r="F345" s="1"/>
      <c r="G345" s="1"/>
      <c r="H345" s="25"/>
    </row>
    <row r="346" spans="1:8" ht="12.75" customHeight="1" x14ac:dyDescent="0.25">
      <c r="A346" s="38"/>
      <c r="B346" s="1"/>
      <c r="C346" s="1"/>
      <c r="D346" s="1"/>
      <c r="E346" s="1"/>
      <c r="F346" s="1"/>
      <c r="G346" s="1"/>
      <c r="H346" s="25"/>
    </row>
    <row r="347" spans="1:8" ht="12.75" customHeight="1" x14ac:dyDescent="0.25">
      <c r="A347" s="38"/>
      <c r="B347" s="1"/>
      <c r="C347" s="1"/>
      <c r="D347" s="1"/>
      <c r="E347" s="1"/>
      <c r="F347" s="1"/>
      <c r="G347" s="1"/>
      <c r="H347" s="25"/>
    </row>
    <row r="348" spans="1:8" ht="12.75" customHeight="1" x14ac:dyDescent="0.25">
      <c r="A348" s="38"/>
      <c r="B348" s="1"/>
      <c r="C348" s="1"/>
      <c r="D348" s="1"/>
      <c r="E348" s="1"/>
      <c r="F348" s="1"/>
      <c r="G348" s="1"/>
      <c r="H348" s="25"/>
    </row>
    <row r="349" spans="1:8" ht="12.75" customHeight="1" x14ac:dyDescent="0.25">
      <c r="A349" s="38"/>
      <c r="B349" s="1"/>
      <c r="C349" s="1"/>
      <c r="D349" s="1"/>
      <c r="E349" s="1"/>
      <c r="F349" s="1"/>
      <c r="G349" s="1"/>
      <c r="H349" s="25"/>
    </row>
    <row r="350" spans="1:8" ht="12.75" customHeight="1" x14ac:dyDescent="0.25">
      <c r="A350" s="38"/>
      <c r="B350" s="1"/>
      <c r="C350" s="1"/>
      <c r="D350" s="1"/>
      <c r="E350" s="1"/>
      <c r="F350" s="1"/>
      <c r="G350" s="1"/>
      <c r="H350" s="25"/>
    </row>
    <row r="351" spans="1:8" ht="12.75" customHeight="1" x14ac:dyDescent="0.25">
      <c r="A351" s="38"/>
      <c r="B351" s="1"/>
      <c r="C351" s="1"/>
      <c r="D351" s="1"/>
      <c r="E351" s="1"/>
      <c r="F351" s="1"/>
      <c r="G351" s="1"/>
      <c r="H351" s="25"/>
    </row>
    <row r="352" spans="1:8" ht="12.75" customHeight="1" x14ac:dyDescent="0.25">
      <c r="A352" s="38"/>
      <c r="B352" s="1"/>
      <c r="C352" s="1"/>
      <c r="D352" s="1"/>
      <c r="E352" s="1"/>
      <c r="F352" s="1"/>
      <c r="G352" s="1"/>
      <c r="H352" s="25"/>
    </row>
    <row r="353" spans="1:8" ht="12.75" customHeight="1" x14ac:dyDescent="0.25">
      <c r="A353" s="38"/>
      <c r="B353" s="1"/>
      <c r="C353" s="1"/>
      <c r="D353" s="1"/>
      <c r="E353" s="1"/>
      <c r="F353" s="1"/>
      <c r="G353" s="1"/>
      <c r="H353" s="25"/>
    </row>
    <row r="354" spans="1:8" ht="12.75" customHeight="1" x14ac:dyDescent="0.25">
      <c r="A354" s="38"/>
      <c r="B354" s="1"/>
      <c r="C354" s="1"/>
      <c r="D354" s="1"/>
      <c r="E354" s="1"/>
      <c r="F354" s="1"/>
      <c r="G354" s="1"/>
      <c r="H354" s="25"/>
    </row>
    <row r="355" spans="1:8" ht="12.75" customHeight="1" x14ac:dyDescent="0.25">
      <c r="A355" s="38"/>
      <c r="B355" s="1"/>
      <c r="C355" s="1"/>
      <c r="D355" s="1"/>
      <c r="E355" s="1"/>
      <c r="F355" s="1"/>
      <c r="G355" s="1"/>
      <c r="H355" s="25"/>
    </row>
    <row r="356" spans="1:8" ht="12.75" customHeight="1" x14ac:dyDescent="0.25">
      <c r="A356" s="38"/>
      <c r="B356" s="1"/>
      <c r="C356" s="1"/>
      <c r="D356" s="1"/>
      <c r="E356" s="1"/>
      <c r="F356" s="1"/>
      <c r="G356" s="1"/>
      <c r="H356" s="25"/>
    </row>
    <row r="357" spans="1:8" ht="12.75" customHeight="1" x14ac:dyDescent="0.25">
      <c r="A357" s="38"/>
      <c r="B357" s="1"/>
      <c r="C357" s="1"/>
      <c r="D357" s="1"/>
      <c r="E357" s="1"/>
      <c r="F357" s="1"/>
      <c r="G357" s="1"/>
      <c r="H357" s="25"/>
    </row>
    <row r="358" spans="1:8" ht="12.75" customHeight="1" x14ac:dyDescent="0.25">
      <c r="A358" s="38"/>
      <c r="B358" s="1"/>
      <c r="C358" s="1"/>
      <c r="D358" s="1"/>
      <c r="E358" s="1"/>
      <c r="F358" s="1"/>
      <c r="G358" s="1"/>
      <c r="H358" s="25"/>
    </row>
    <row r="359" spans="1:8" ht="12.75" customHeight="1" x14ac:dyDescent="0.25">
      <c r="A359" s="38"/>
      <c r="B359" s="1"/>
      <c r="C359" s="1"/>
      <c r="D359" s="1"/>
      <c r="E359" s="1"/>
      <c r="F359" s="1"/>
      <c r="G359" s="1"/>
      <c r="H359" s="25"/>
    </row>
    <row r="360" spans="1:8" ht="12.75" customHeight="1" x14ac:dyDescent="0.25">
      <c r="A360" s="38"/>
      <c r="B360" s="1"/>
      <c r="C360" s="1"/>
      <c r="D360" s="1"/>
      <c r="E360" s="1"/>
      <c r="F360" s="1"/>
      <c r="G360" s="1"/>
      <c r="H360" s="25"/>
    </row>
    <row r="361" spans="1:8" ht="12.75" customHeight="1" x14ac:dyDescent="0.25">
      <c r="A361" s="38"/>
      <c r="B361" s="1"/>
      <c r="C361" s="1"/>
      <c r="D361" s="1"/>
      <c r="E361" s="1"/>
      <c r="F361" s="1"/>
      <c r="G361" s="1"/>
      <c r="H361" s="25"/>
    </row>
    <row r="362" spans="1:8" ht="12.75" customHeight="1" x14ac:dyDescent="0.25">
      <c r="A362" s="38"/>
      <c r="B362" s="1"/>
      <c r="C362" s="1"/>
      <c r="D362" s="1"/>
      <c r="E362" s="1"/>
      <c r="F362" s="1"/>
      <c r="G362" s="1"/>
      <c r="H362" s="25"/>
    </row>
    <row r="363" spans="1:8" ht="12.75" customHeight="1" x14ac:dyDescent="0.25">
      <c r="A363" s="38"/>
      <c r="B363" s="1"/>
      <c r="C363" s="1"/>
      <c r="D363" s="1"/>
      <c r="E363" s="1"/>
      <c r="F363" s="1"/>
      <c r="G363" s="1"/>
      <c r="H363" s="25"/>
    </row>
    <row r="364" spans="1:8" ht="12.75" customHeight="1" x14ac:dyDescent="0.25">
      <c r="A364" s="38"/>
      <c r="B364" s="1"/>
      <c r="C364" s="1"/>
      <c r="D364" s="1"/>
      <c r="E364" s="1"/>
      <c r="F364" s="1"/>
      <c r="G364" s="1"/>
      <c r="H364" s="25"/>
    </row>
    <row r="365" spans="1:8" ht="12.75" customHeight="1" x14ac:dyDescent="0.25">
      <c r="A365" s="38"/>
      <c r="B365" s="1"/>
      <c r="C365" s="1"/>
      <c r="D365" s="1"/>
      <c r="E365" s="1"/>
      <c r="F365" s="1"/>
      <c r="G365" s="1"/>
      <c r="H365" s="25"/>
    </row>
    <row r="366" spans="1:8" ht="12.75" customHeight="1" x14ac:dyDescent="0.25">
      <c r="A366" s="38"/>
      <c r="B366" s="1"/>
      <c r="C366" s="1"/>
      <c r="D366" s="1"/>
      <c r="E366" s="1"/>
      <c r="F366" s="1"/>
      <c r="G366" s="1"/>
      <c r="H366" s="25"/>
    </row>
    <row r="367" spans="1:8" ht="12.75" customHeight="1" x14ac:dyDescent="0.25">
      <c r="A367" s="38"/>
      <c r="B367" s="1"/>
      <c r="C367" s="1"/>
      <c r="D367" s="1"/>
      <c r="E367" s="1"/>
      <c r="F367" s="1"/>
      <c r="G367" s="1"/>
      <c r="H367" s="25"/>
    </row>
    <row r="368" spans="1:8" ht="12.75" customHeight="1" x14ac:dyDescent="0.25">
      <c r="A368" s="38"/>
      <c r="B368" s="1"/>
      <c r="C368" s="1"/>
      <c r="D368" s="1"/>
      <c r="E368" s="1"/>
      <c r="F368" s="1"/>
      <c r="G368" s="1"/>
      <c r="H368" s="25"/>
    </row>
    <row r="369" spans="1:8" ht="12.75" customHeight="1" x14ac:dyDescent="0.25">
      <c r="A369" s="38"/>
      <c r="B369" s="1"/>
      <c r="C369" s="1"/>
      <c r="D369" s="1"/>
      <c r="E369" s="1"/>
      <c r="F369" s="1"/>
      <c r="G369" s="1"/>
      <c r="H369" s="25"/>
    </row>
    <row r="370" spans="1:8" ht="12.75" customHeight="1" x14ac:dyDescent="0.25">
      <c r="A370" s="38"/>
      <c r="B370" s="1"/>
      <c r="C370" s="1"/>
      <c r="D370" s="1"/>
      <c r="E370" s="1"/>
      <c r="F370" s="1"/>
      <c r="G370" s="1"/>
      <c r="H370" s="25"/>
    </row>
    <row r="371" spans="1:8" ht="12.75" customHeight="1" x14ac:dyDescent="0.25">
      <c r="A371" s="38"/>
      <c r="B371" s="1"/>
      <c r="C371" s="1"/>
      <c r="D371" s="1"/>
      <c r="E371" s="1"/>
      <c r="F371" s="1"/>
      <c r="G371" s="1"/>
      <c r="H371" s="25"/>
    </row>
    <row r="372" spans="1:8" ht="12.75" customHeight="1" x14ac:dyDescent="0.25">
      <c r="A372" s="38"/>
      <c r="B372" s="1"/>
      <c r="C372" s="1"/>
      <c r="D372" s="1"/>
      <c r="E372" s="1"/>
      <c r="F372" s="1"/>
      <c r="G372" s="1"/>
      <c r="H372" s="25"/>
    </row>
    <row r="373" spans="1:8" ht="12.75" customHeight="1" x14ac:dyDescent="0.25">
      <c r="A373" s="38"/>
      <c r="B373" s="1"/>
      <c r="C373" s="1"/>
      <c r="D373" s="1"/>
      <c r="E373" s="1"/>
      <c r="F373" s="1"/>
      <c r="G373" s="1"/>
      <c r="H373" s="25"/>
    </row>
    <row r="374" spans="1:8" ht="12.75" customHeight="1" x14ac:dyDescent="0.25">
      <c r="A374" s="38"/>
      <c r="B374" s="1"/>
      <c r="C374" s="1"/>
      <c r="D374" s="1"/>
      <c r="E374" s="1"/>
      <c r="F374" s="1"/>
      <c r="G374" s="1"/>
      <c r="H374" s="25"/>
    </row>
    <row r="375" spans="1:8" ht="12.75" customHeight="1" x14ac:dyDescent="0.25">
      <c r="A375" s="38"/>
      <c r="B375" s="1"/>
      <c r="C375" s="1"/>
      <c r="D375" s="1"/>
      <c r="E375" s="1"/>
      <c r="F375" s="1"/>
      <c r="G375" s="1"/>
      <c r="H375" s="25"/>
    </row>
    <row r="376" spans="1:8" ht="12.75" customHeight="1" x14ac:dyDescent="0.25">
      <c r="A376" s="38"/>
      <c r="B376" s="1"/>
      <c r="C376" s="1"/>
      <c r="D376" s="1"/>
      <c r="E376" s="1"/>
      <c r="F376" s="1"/>
      <c r="G376" s="1"/>
      <c r="H376" s="25"/>
    </row>
    <row r="377" spans="1:8" ht="12.75" customHeight="1" x14ac:dyDescent="0.25">
      <c r="A377" s="38"/>
      <c r="B377" s="1"/>
      <c r="C377" s="1"/>
      <c r="D377" s="1"/>
      <c r="E377" s="1"/>
      <c r="F377" s="1"/>
      <c r="G377" s="1"/>
      <c r="H377" s="25"/>
    </row>
    <row r="378" spans="1:8" ht="12.75" customHeight="1" x14ac:dyDescent="0.25">
      <c r="A378" s="38"/>
      <c r="B378" s="1"/>
      <c r="C378" s="1"/>
      <c r="D378" s="1"/>
      <c r="E378" s="1"/>
      <c r="F378" s="1"/>
      <c r="G378" s="1"/>
      <c r="H378" s="25"/>
    </row>
    <row r="379" spans="1:8" ht="12.75" customHeight="1" x14ac:dyDescent="0.25">
      <c r="A379" s="38"/>
      <c r="B379" s="1"/>
      <c r="C379" s="1"/>
      <c r="D379" s="1"/>
      <c r="E379" s="1"/>
      <c r="F379" s="1"/>
      <c r="G379" s="1"/>
      <c r="H379" s="25"/>
    </row>
    <row r="380" spans="1:8" ht="12.75" customHeight="1" x14ac:dyDescent="0.25">
      <c r="A380" s="38"/>
      <c r="B380" s="1"/>
      <c r="C380" s="1"/>
      <c r="D380" s="1"/>
      <c r="E380" s="1"/>
      <c r="F380" s="1"/>
      <c r="G380" s="1"/>
      <c r="H380" s="25"/>
    </row>
    <row r="381" spans="1:8" ht="12.75" customHeight="1" x14ac:dyDescent="0.25">
      <c r="A381" s="38"/>
      <c r="B381" s="1"/>
      <c r="C381" s="1"/>
      <c r="D381" s="1"/>
      <c r="E381" s="1"/>
      <c r="F381" s="1"/>
      <c r="G381" s="1"/>
      <c r="H381" s="25"/>
    </row>
    <row r="382" spans="1:8" ht="12.75" customHeight="1" x14ac:dyDescent="0.25">
      <c r="A382" s="38"/>
      <c r="B382" s="1"/>
      <c r="C382" s="1"/>
      <c r="D382" s="1"/>
      <c r="E382" s="1"/>
      <c r="F382" s="1"/>
      <c r="G382" s="1"/>
      <c r="H382" s="25"/>
    </row>
    <row r="383" spans="1:8" ht="12.75" customHeight="1" x14ac:dyDescent="0.25">
      <c r="A383" s="38"/>
      <c r="B383" s="1"/>
      <c r="C383" s="1"/>
      <c r="D383" s="1"/>
      <c r="E383" s="1"/>
      <c r="F383" s="1"/>
      <c r="G383" s="1"/>
      <c r="H383" s="25"/>
    </row>
    <row r="384" spans="1:8" ht="12.75" customHeight="1" x14ac:dyDescent="0.25">
      <c r="A384" s="38"/>
      <c r="B384" s="1"/>
      <c r="C384" s="1"/>
      <c r="D384" s="1"/>
      <c r="E384" s="1"/>
      <c r="F384" s="1"/>
      <c r="G384" s="1"/>
      <c r="H384" s="25"/>
    </row>
    <row r="385" spans="1:8" ht="12.75" customHeight="1" x14ac:dyDescent="0.25">
      <c r="A385" s="38"/>
      <c r="B385" s="1"/>
      <c r="C385" s="1"/>
      <c r="D385" s="1"/>
      <c r="E385" s="1"/>
      <c r="F385" s="1"/>
      <c r="G385" s="1"/>
      <c r="H385" s="25"/>
    </row>
    <row r="386" spans="1:8" ht="12.75" customHeight="1" x14ac:dyDescent="0.25">
      <c r="A386" s="38"/>
      <c r="B386" s="1"/>
      <c r="C386" s="1"/>
      <c r="D386" s="1"/>
      <c r="E386" s="1"/>
      <c r="F386" s="1"/>
      <c r="G386" s="1"/>
      <c r="H386" s="25"/>
    </row>
    <row r="387" spans="1:8" ht="12.75" customHeight="1" x14ac:dyDescent="0.25">
      <c r="A387" s="38"/>
      <c r="B387" s="1"/>
      <c r="C387" s="1"/>
      <c r="D387" s="1"/>
      <c r="E387" s="1"/>
      <c r="F387" s="1"/>
      <c r="G387" s="1"/>
      <c r="H387" s="25"/>
    </row>
    <row r="388" spans="1:8" ht="12.75" customHeight="1" x14ac:dyDescent="0.25">
      <c r="A388" s="38"/>
      <c r="B388" s="1"/>
      <c r="C388" s="1"/>
      <c r="D388" s="1"/>
      <c r="E388" s="1"/>
      <c r="F388" s="1"/>
      <c r="G388" s="1"/>
      <c r="H388" s="25"/>
    </row>
    <row r="389" spans="1:8" ht="12.75" customHeight="1" x14ac:dyDescent="0.25">
      <c r="A389" s="38"/>
      <c r="B389" s="1"/>
      <c r="C389" s="1"/>
      <c r="D389" s="1"/>
      <c r="E389" s="1"/>
      <c r="F389" s="1"/>
      <c r="G389" s="1"/>
      <c r="H389" s="25"/>
    </row>
    <row r="390" spans="1:8" ht="12.75" customHeight="1" x14ac:dyDescent="0.25">
      <c r="A390" s="38"/>
      <c r="B390" s="1"/>
      <c r="C390" s="1"/>
      <c r="D390" s="1"/>
      <c r="E390" s="1"/>
      <c r="F390" s="1"/>
      <c r="G390" s="1"/>
      <c r="H390" s="25"/>
    </row>
    <row r="391" spans="1:8" ht="12.75" customHeight="1" x14ac:dyDescent="0.25">
      <c r="A391" s="38"/>
      <c r="B391" s="1"/>
      <c r="C391" s="1"/>
      <c r="D391" s="1"/>
      <c r="E391" s="1"/>
      <c r="F391" s="1"/>
      <c r="G391" s="1"/>
      <c r="H391" s="25"/>
    </row>
    <row r="392" spans="1:8" ht="12.75" customHeight="1" x14ac:dyDescent="0.25">
      <c r="A392" s="38"/>
      <c r="B392" s="1"/>
      <c r="C392" s="1"/>
      <c r="D392" s="1"/>
      <c r="E392" s="1"/>
      <c r="F392" s="1"/>
      <c r="G392" s="1"/>
      <c r="H392" s="25"/>
    </row>
    <row r="393" spans="1:8" ht="12.75" customHeight="1" x14ac:dyDescent="0.25">
      <c r="A393" s="38"/>
      <c r="B393" s="1"/>
      <c r="C393" s="1"/>
      <c r="D393" s="1"/>
      <c r="E393" s="1"/>
      <c r="F393" s="1"/>
      <c r="G393" s="1"/>
      <c r="H393" s="25"/>
    </row>
    <row r="394" spans="1:8" ht="12.75" customHeight="1" x14ac:dyDescent="0.25">
      <c r="A394" s="38"/>
      <c r="B394" s="1"/>
      <c r="C394" s="1"/>
      <c r="D394" s="1"/>
      <c r="E394" s="1"/>
      <c r="F394" s="1"/>
      <c r="G394" s="1"/>
      <c r="H394" s="25"/>
    </row>
    <row r="395" spans="1:8" ht="12.75" customHeight="1" x14ac:dyDescent="0.25">
      <c r="A395" s="38"/>
      <c r="B395" s="1"/>
      <c r="C395" s="1"/>
      <c r="D395" s="1"/>
      <c r="E395" s="1"/>
      <c r="F395" s="1"/>
      <c r="G395" s="1"/>
      <c r="H395" s="25"/>
    </row>
    <row r="396" spans="1:8" ht="12.75" customHeight="1" x14ac:dyDescent="0.25">
      <c r="A396" s="38"/>
      <c r="B396" s="1"/>
      <c r="C396" s="1"/>
      <c r="D396" s="1"/>
      <c r="E396" s="1"/>
      <c r="F396" s="1"/>
      <c r="G396" s="1"/>
      <c r="H396" s="25"/>
    </row>
    <row r="397" spans="1:8" ht="12.75" customHeight="1" x14ac:dyDescent="0.25">
      <c r="A397" s="38"/>
      <c r="B397" s="1"/>
      <c r="C397" s="1"/>
      <c r="D397" s="1"/>
      <c r="E397" s="1"/>
      <c r="F397" s="1"/>
      <c r="G397" s="1"/>
      <c r="H397" s="25"/>
    </row>
    <row r="398" spans="1:8" ht="12.75" customHeight="1" x14ac:dyDescent="0.25">
      <c r="A398" s="38"/>
      <c r="B398" s="1"/>
      <c r="C398" s="1"/>
      <c r="D398" s="1"/>
      <c r="E398" s="1"/>
      <c r="F398" s="1"/>
      <c r="G398" s="1"/>
      <c r="H398" s="25"/>
    </row>
    <row r="399" spans="1:8" ht="12.75" customHeight="1" x14ac:dyDescent="0.25">
      <c r="A399" s="38"/>
      <c r="B399" s="1"/>
      <c r="C399" s="1"/>
      <c r="D399" s="1"/>
      <c r="E399" s="1"/>
      <c r="F399" s="1"/>
      <c r="G399" s="1"/>
      <c r="H399" s="25"/>
    </row>
    <row r="400" spans="1:8" ht="12.75" customHeight="1" x14ac:dyDescent="0.25">
      <c r="A400" s="38"/>
      <c r="B400" s="1"/>
      <c r="C400" s="1"/>
      <c r="D400" s="1"/>
      <c r="E400" s="1"/>
      <c r="F400" s="1"/>
      <c r="G400" s="1"/>
      <c r="H400" s="25"/>
    </row>
    <row r="401" spans="1:8" ht="12.75" customHeight="1" x14ac:dyDescent="0.25">
      <c r="A401" s="38"/>
      <c r="B401" s="1"/>
      <c r="C401" s="1"/>
      <c r="D401" s="1"/>
      <c r="E401" s="1"/>
      <c r="F401" s="1"/>
      <c r="G401" s="1"/>
      <c r="H401" s="25"/>
    </row>
    <row r="402" spans="1:8" ht="12.75" customHeight="1" x14ac:dyDescent="0.25">
      <c r="A402" s="38"/>
      <c r="B402" s="1"/>
      <c r="C402" s="1"/>
      <c r="D402" s="1"/>
      <c r="E402" s="1"/>
      <c r="F402" s="1"/>
      <c r="G402" s="1"/>
      <c r="H402" s="25"/>
    </row>
    <row r="403" spans="1:8" ht="12.75" customHeight="1" x14ac:dyDescent="0.25">
      <c r="A403" s="38"/>
      <c r="B403" s="1"/>
      <c r="C403" s="1"/>
      <c r="D403" s="1"/>
      <c r="E403" s="1"/>
      <c r="F403" s="1"/>
      <c r="G403" s="1"/>
      <c r="H403" s="25"/>
    </row>
    <row r="404" spans="1:8" ht="12.75" customHeight="1" x14ac:dyDescent="0.25">
      <c r="A404" s="38"/>
      <c r="B404" s="1"/>
      <c r="C404" s="1"/>
      <c r="D404" s="1"/>
      <c r="E404" s="1"/>
      <c r="F404" s="1"/>
      <c r="G404" s="1"/>
      <c r="H404" s="25"/>
    </row>
    <row r="405" spans="1:8" ht="12.75" customHeight="1" x14ac:dyDescent="0.25">
      <c r="A405" s="38"/>
      <c r="B405" s="1"/>
      <c r="C405" s="1"/>
      <c r="D405" s="1"/>
      <c r="E405" s="1"/>
      <c r="F405" s="1"/>
      <c r="G405" s="1"/>
      <c r="H405" s="25"/>
    </row>
    <row r="406" spans="1:8" ht="12.75" customHeight="1" x14ac:dyDescent="0.25">
      <c r="A406" s="38"/>
      <c r="B406" s="1"/>
      <c r="C406" s="1"/>
      <c r="D406" s="1"/>
      <c r="E406" s="1"/>
      <c r="F406" s="1"/>
      <c r="G406" s="1"/>
      <c r="H406" s="25"/>
    </row>
    <row r="407" spans="1:8" ht="12.75" customHeight="1" x14ac:dyDescent="0.25">
      <c r="A407" s="38"/>
      <c r="B407" s="1"/>
      <c r="C407" s="1"/>
      <c r="D407" s="1"/>
      <c r="E407" s="1"/>
      <c r="F407" s="1"/>
      <c r="G407" s="1"/>
      <c r="H407" s="25"/>
    </row>
    <row r="408" spans="1:8" ht="12.75" customHeight="1" x14ac:dyDescent="0.25">
      <c r="A408" s="38"/>
      <c r="B408" s="1"/>
      <c r="C408" s="1"/>
      <c r="D408" s="1"/>
      <c r="E408" s="1"/>
      <c r="F408" s="1"/>
      <c r="G408" s="1"/>
      <c r="H408" s="25"/>
    </row>
    <row r="409" spans="1:8" ht="12.75" customHeight="1" x14ac:dyDescent="0.25">
      <c r="A409" s="38"/>
      <c r="B409" s="1"/>
      <c r="C409" s="1"/>
      <c r="D409" s="1"/>
      <c r="E409" s="1"/>
      <c r="F409" s="1"/>
      <c r="G409" s="1"/>
      <c r="H409" s="25"/>
    </row>
    <row r="410" spans="1:8" ht="12.75" customHeight="1" x14ac:dyDescent="0.25">
      <c r="A410" s="38"/>
      <c r="B410" s="1"/>
      <c r="C410" s="1"/>
      <c r="D410" s="1"/>
      <c r="E410" s="1"/>
      <c r="F410" s="1"/>
      <c r="G410" s="1"/>
      <c r="H410" s="25"/>
    </row>
    <row r="411" spans="1:8" ht="12.75" customHeight="1" x14ac:dyDescent="0.25">
      <c r="A411" s="38"/>
      <c r="B411" s="1"/>
      <c r="C411" s="1"/>
      <c r="D411" s="1"/>
      <c r="E411" s="1"/>
      <c r="F411" s="1"/>
      <c r="G411" s="1"/>
      <c r="H411" s="25"/>
    </row>
    <row r="412" spans="1:8" ht="12.75" customHeight="1" x14ac:dyDescent="0.25">
      <c r="A412" s="38"/>
      <c r="B412" s="1"/>
      <c r="C412" s="1"/>
      <c r="D412" s="1"/>
      <c r="E412" s="1"/>
      <c r="F412" s="1"/>
      <c r="G412" s="1"/>
      <c r="H412" s="25"/>
    </row>
    <row r="413" spans="1:8" ht="12.75" customHeight="1" x14ac:dyDescent="0.25">
      <c r="A413" s="38"/>
      <c r="B413" s="1"/>
      <c r="C413" s="1"/>
      <c r="D413" s="1"/>
      <c r="E413" s="1"/>
      <c r="F413" s="1"/>
      <c r="G413" s="1"/>
      <c r="H413" s="25"/>
    </row>
    <row r="414" spans="1:8" ht="12.75" customHeight="1" x14ac:dyDescent="0.25">
      <c r="A414" s="38"/>
      <c r="B414" s="1"/>
      <c r="C414" s="1"/>
      <c r="D414" s="1"/>
      <c r="E414" s="1"/>
      <c r="F414" s="1"/>
      <c r="G414" s="1"/>
      <c r="H414" s="25"/>
    </row>
    <row r="415" spans="1:8" ht="12.75" customHeight="1" x14ac:dyDescent="0.25">
      <c r="A415" s="38"/>
      <c r="B415" s="1"/>
      <c r="C415" s="1"/>
      <c r="D415" s="1"/>
      <c r="E415" s="1"/>
      <c r="F415" s="1"/>
      <c r="G415" s="1"/>
      <c r="H415" s="25"/>
    </row>
    <row r="416" spans="1:8" ht="12.75" customHeight="1" x14ac:dyDescent="0.25">
      <c r="A416" s="38"/>
      <c r="B416" s="1"/>
      <c r="C416" s="1"/>
      <c r="D416" s="1"/>
      <c r="E416" s="1"/>
      <c r="F416" s="1"/>
      <c r="G416" s="1"/>
      <c r="H416" s="25"/>
    </row>
    <row r="417" spans="1:8" ht="12.75" customHeight="1" x14ac:dyDescent="0.25">
      <c r="A417" s="38"/>
      <c r="B417" s="1"/>
      <c r="C417" s="1"/>
      <c r="D417" s="1"/>
      <c r="E417" s="1"/>
      <c r="F417" s="1"/>
      <c r="G417" s="1"/>
      <c r="H417" s="25"/>
    </row>
    <row r="418" spans="1:8" ht="12.75" customHeight="1" x14ac:dyDescent="0.25">
      <c r="A418" s="38"/>
      <c r="B418" s="1"/>
      <c r="C418" s="1"/>
      <c r="D418" s="1"/>
      <c r="E418" s="1"/>
      <c r="F418" s="1"/>
      <c r="G418" s="1"/>
      <c r="H418" s="25"/>
    </row>
    <row r="419" spans="1:8" ht="12.75" customHeight="1" x14ac:dyDescent="0.25">
      <c r="A419" s="38"/>
      <c r="B419" s="1"/>
      <c r="C419" s="1"/>
      <c r="D419" s="1"/>
      <c r="E419" s="1"/>
      <c r="F419" s="1"/>
      <c r="G419" s="1"/>
      <c r="H419" s="25"/>
    </row>
    <row r="420" spans="1:8" ht="12.75" customHeight="1" x14ac:dyDescent="0.25">
      <c r="A420" s="38"/>
      <c r="B420" s="1"/>
      <c r="C420" s="1"/>
      <c r="D420" s="1"/>
      <c r="E420" s="1"/>
      <c r="F420" s="1"/>
      <c r="G420" s="1"/>
      <c r="H420" s="25"/>
    </row>
    <row r="421" spans="1:8" ht="12.75" customHeight="1" x14ac:dyDescent="0.25">
      <c r="A421" s="38"/>
      <c r="B421" s="1"/>
      <c r="C421" s="1"/>
      <c r="D421" s="1"/>
      <c r="E421" s="1"/>
      <c r="F421" s="1"/>
      <c r="G421" s="1"/>
      <c r="H421" s="25"/>
    </row>
    <row r="422" spans="1:8" ht="12.75" customHeight="1" x14ac:dyDescent="0.25">
      <c r="A422" s="38"/>
      <c r="B422" s="1"/>
      <c r="C422" s="1"/>
      <c r="D422" s="1"/>
      <c r="E422" s="1"/>
      <c r="F422" s="1"/>
      <c r="G422" s="1"/>
      <c r="H422" s="25"/>
    </row>
    <row r="423" spans="1:8" ht="12.75" customHeight="1" x14ac:dyDescent="0.25">
      <c r="A423" s="38"/>
      <c r="B423" s="1"/>
      <c r="C423" s="1"/>
      <c r="D423" s="1"/>
      <c r="E423" s="1"/>
      <c r="F423" s="1"/>
      <c r="G423" s="1"/>
      <c r="H423" s="25"/>
    </row>
    <row r="424" spans="1:8" ht="12.75" customHeight="1" x14ac:dyDescent="0.25">
      <c r="A424" s="38"/>
      <c r="B424" s="1"/>
      <c r="C424" s="1"/>
      <c r="D424" s="1"/>
      <c r="E424" s="1"/>
      <c r="F424" s="1"/>
      <c r="G424" s="1"/>
      <c r="H424" s="25"/>
    </row>
    <row r="425" spans="1:8" ht="12.75" customHeight="1" x14ac:dyDescent="0.25">
      <c r="A425" s="38"/>
      <c r="B425" s="1"/>
      <c r="C425" s="1"/>
      <c r="D425" s="1"/>
      <c r="E425" s="1"/>
      <c r="F425" s="1"/>
      <c r="G425" s="1"/>
      <c r="H425" s="25"/>
    </row>
    <row r="426" spans="1:8" ht="12.75" customHeight="1" x14ac:dyDescent="0.25">
      <c r="A426" s="38"/>
      <c r="B426" s="1"/>
      <c r="C426" s="1"/>
      <c r="D426" s="1"/>
      <c r="E426" s="1"/>
      <c r="F426" s="1"/>
      <c r="G426" s="1"/>
      <c r="H426" s="25"/>
    </row>
    <row r="427" spans="1:8" ht="12.75" customHeight="1" x14ac:dyDescent="0.25">
      <c r="A427" s="38"/>
      <c r="B427" s="1"/>
      <c r="C427" s="1"/>
      <c r="D427" s="1"/>
      <c r="E427" s="1"/>
      <c r="F427" s="1"/>
      <c r="G427" s="1"/>
      <c r="H427" s="25"/>
    </row>
    <row r="428" spans="1:8" ht="12.75" customHeight="1" x14ac:dyDescent="0.25">
      <c r="A428" s="38"/>
      <c r="B428" s="1"/>
      <c r="C428" s="1"/>
      <c r="D428" s="1"/>
      <c r="E428" s="1"/>
      <c r="F428" s="1"/>
      <c r="G428" s="1"/>
      <c r="H428" s="25"/>
    </row>
    <row r="429" spans="1:8" ht="12.75" customHeight="1" x14ac:dyDescent="0.25">
      <c r="A429" s="38"/>
      <c r="B429" s="1"/>
      <c r="C429" s="1"/>
      <c r="D429" s="1"/>
      <c r="E429" s="1"/>
      <c r="F429" s="1"/>
      <c r="G429" s="1"/>
      <c r="H429" s="25"/>
    </row>
    <row r="430" spans="1:8" ht="12.75" customHeight="1" x14ac:dyDescent="0.25">
      <c r="A430" s="38"/>
      <c r="B430" s="1"/>
      <c r="C430" s="1"/>
      <c r="D430" s="1"/>
      <c r="E430" s="1"/>
      <c r="F430" s="1"/>
      <c r="G430" s="1"/>
      <c r="H430" s="25"/>
    </row>
    <row r="431" spans="1:8" ht="12.75" customHeight="1" x14ac:dyDescent="0.25">
      <c r="A431" s="38"/>
      <c r="B431" s="1"/>
      <c r="C431" s="1"/>
      <c r="D431" s="1"/>
      <c r="E431" s="1"/>
      <c r="F431" s="1"/>
      <c r="G431" s="1"/>
      <c r="H431" s="25"/>
    </row>
    <row r="432" spans="1:8" ht="12.75" customHeight="1" x14ac:dyDescent="0.25">
      <c r="A432" s="38"/>
      <c r="B432" s="1"/>
      <c r="C432" s="1"/>
      <c r="D432" s="1"/>
      <c r="E432" s="1"/>
      <c r="F432" s="1"/>
      <c r="G432" s="1"/>
      <c r="H432" s="25"/>
    </row>
    <row r="433" spans="1:8" ht="12.75" customHeight="1" x14ac:dyDescent="0.25">
      <c r="A433" s="38"/>
      <c r="B433" s="1"/>
      <c r="C433" s="1"/>
      <c r="D433" s="1"/>
      <c r="E433" s="1"/>
      <c r="F433" s="1"/>
      <c r="G433" s="1"/>
      <c r="H433" s="25"/>
    </row>
    <row r="434" spans="1:8" ht="12.75" customHeight="1" x14ac:dyDescent="0.25">
      <c r="A434" s="38"/>
      <c r="B434" s="1"/>
      <c r="C434" s="1"/>
      <c r="D434" s="1"/>
      <c r="E434" s="1"/>
      <c r="F434" s="1"/>
      <c r="G434" s="1"/>
      <c r="H434" s="25"/>
    </row>
    <row r="435" spans="1:8" ht="12.75" customHeight="1" x14ac:dyDescent="0.25">
      <c r="A435" s="38"/>
      <c r="B435" s="1"/>
      <c r="C435" s="1"/>
      <c r="D435" s="1"/>
      <c r="E435" s="1"/>
      <c r="F435" s="1"/>
      <c r="G435" s="1"/>
      <c r="H435" s="25"/>
    </row>
    <row r="436" spans="1:8" ht="12.75" customHeight="1" x14ac:dyDescent="0.25">
      <c r="A436" s="38"/>
      <c r="B436" s="1"/>
      <c r="C436" s="1"/>
      <c r="D436" s="1"/>
      <c r="E436" s="1"/>
      <c r="F436" s="1"/>
      <c r="G436" s="1"/>
      <c r="H436" s="25"/>
    </row>
    <row r="437" spans="1:8" ht="12.75" customHeight="1" x14ac:dyDescent="0.25">
      <c r="A437" s="38"/>
      <c r="B437" s="1"/>
      <c r="C437" s="1"/>
      <c r="D437" s="1"/>
      <c r="E437" s="1"/>
      <c r="F437" s="1"/>
      <c r="G437" s="1"/>
      <c r="H437" s="25"/>
    </row>
    <row r="438" spans="1:8" ht="12.75" customHeight="1" x14ac:dyDescent="0.25">
      <c r="A438" s="38"/>
      <c r="B438" s="1"/>
      <c r="C438" s="1"/>
      <c r="D438" s="1"/>
      <c r="E438" s="1"/>
      <c r="F438" s="1"/>
      <c r="G438" s="1"/>
      <c r="H438" s="25"/>
    </row>
    <row r="439" spans="1:8" ht="12.75" customHeight="1" x14ac:dyDescent="0.25">
      <c r="A439" s="38"/>
      <c r="B439" s="1"/>
      <c r="C439" s="1"/>
      <c r="D439" s="1"/>
      <c r="E439" s="1"/>
      <c r="F439" s="1"/>
      <c r="G439" s="1"/>
      <c r="H439" s="25"/>
    </row>
    <row r="440" spans="1:8" ht="12.75" customHeight="1" x14ac:dyDescent="0.25">
      <c r="A440" s="38"/>
      <c r="B440" s="1"/>
      <c r="C440" s="1"/>
      <c r="D440" s="1"/>
      <c r="E440" s="1"/>
      <c r="F440" s="1"/>
      <c r="G440" s="1"/>
      <c r="H440" s="25"/>
    </row>
    <row r="441" spans="1:8" ht="12.75" customHeight="1" x14ac:dyDescent="0.25">
      <c r="A441" s="38"/>
      <c r="B441" s="1"/>
      <c r="C441" s="1"/>
      <c r="D441" s="1"/>
      <c r="E441" s="1"/>
      <c r="F441" s="1"/>
      <c r="G441" s="1"/>
      <c r="H441" s="25"/>
    </row>
    <row r="442" spans="1:8" ht="12.75" customHeight="1" x14ac:dyDescent="0.25">
      <c r="A442" s="38"/>
      <c r="B442" s="1"/>
      <c r="C442" s="1"/>
      <c r="D442" s="1"/>
      <c r="E442" s="1"/>
      <c r="F442" s="1"/>
      <c r="G442" s="1"/>
      <c r="H442" s="25"/>
    </row>
    <row r="443" spans="1:8" ht="12.75" customHeight="1" x14ac:dyDescent="0.25">
      <c r="A443" s="38"/>
      <c r="B443" s="1"/>
      <c r="C443" s="1"/>
      <c r="D443" s="1"/>
      <c r="E443" s="1"/>
      <c r="F443" s="1"/>
      <c r="G443" s="1"/>
      <c r="H443" s="25"/>
    </row>
    <row r="444" spans="1:8" ht="12.75" customHeight="1" x14ac:dyDescent="0.25">
      <c r="A444" s="38"/>
      <c r="B444" s="1"/>
      <c r="C444" s="1"/>
      <c r="D444" s="1"/>
      <c r="E444" s="1"/>
      <c r="F444" s="1"/>
      <c r="G444" s="1"/>
      <c r="H444" s="25"/>
    </row>
    <row r="445" spans="1:8" ht="12.75" customHeight="1" x14ac:dyDescent="0.25">
      <c r="A445" s="38"/>
      <c r="B445" s="1"/>
      <c r="C445" s="1"/>
      <c r="D445" s="1"/>
      <c r="E445" s="1"/>
      <c r="F445" s="1"/>
      <c r="G445" s="1"/>
      <c r="H445" s="25"/>
    </row>
    <row r="446" spans="1:8" ht="12.75" customHeight="1" x14ac:dyDescent="0.25">
      <c r="A446" s="38"/>
      <c r="B446" s="1"/>
      <c r="C446" s="1"/>
      <c r="D446" s="1"/>
      <c r="E446" s="1"/>
      <c r="F446" s="1"/>
      <c r="G446" s="1"/>
      <c r="H446" s="25"/>
    </row>
    <row r="447" spans="1:8" ht="12.75" customHeight="1" x14ac:dyDescent="0.25">
      <c r="A447" s="38"/>
      <c r="B447" s="1"/>
      <c r="C447" s="1"/>
      <c r="D447" s="1"/>
      <c r="E447" s="1"/>
      <c r="F447" s="1"/>
      <c r="G447" s="1"/>
      <c r="H447" s="25"/>
    </row>
    <row r="448" spans="1:8" ht="12.75" customHeight="1" x14ac:dyDescent="0.25">
      <c r="A448" s="38"/>
      <c r="B448" s="1"/>
      <c r="C448" s="1"/>
      <c r="D448" s="1"/>
      <c r="E448" s="1"/>
      <c r="F448" s="1"/>
      <c r="G448" s="1"/>
      <c r="H448" s="25"/>
    </row>
    <row r="449" spans="1:8" ht="12.75" customHeight="1" x14ac:dyDescent="0.25">
      <c r="A449" s="38"/>
      <c r="B449" s="1"/>
      <c r="C449" s="1"/>
      <c r="D449" s="1"/>
      <c r="E449" s="1"/>
      <c r="F449" s="1"/>
      <c r="G449" s="1"/>
      <c r="H449" s="25"/>
    </row>
    <row r="450" spans="1:8" ht="12.75" customHeight="1" x14ac:dyDescent="0.25">
      <c r="A450" s="38"/>
      <c r="B450" s="1"/>
      <c r="C450" s="1"/>
      <c r="D450" s="1"/>
      <c r="E450" s="1"/>
      <c r="F450" s="1"/>
      <c r="G450" s="1"/>
      <c r="H450" s="25"/>
    </row>
    <row r="451" spans="1:8" ht="12.75" customHeight="1" x14ac:dyDescent="0.25">
      <c r="A451" s="38"/>
      <c r="B451" s="1"/>
      <c r="C451" s="1"/>
      <c r="D451" s="1"/>
      <c r="E451" s="1"/>
      <c r="F451" s="1"/>
      <c r="G451" s="1"/>
      <c r="H451" s="25"/>
    </row>
    <row r="452" spans="1:8" ht="12.75" customHeight="1" x14ac:dyDescent="0.25">
      <c r="A452" s="38"/>
      <c r="B452" s="1"/>
      <c r="C452" s="1"/>
      <c r="D452" s="1"/>
      <c r="E452" s="1"/>
      <c r="F452" s="1"/>
      <c r="G452" s="1"/>
      <c r="H452" s="25"/>
    </row>
    <row r="453" spans="1:8" ht="12.75" customHeight="1" x14ac:dyDescent="0.25">
      <c r="A453" s="38"/>
      <c r="B453" s="1"/>
      <c r="C453" s="1"/>
      <c r="D453" s="1"/>
      <c r="E453" s="1"/>
      <c r="F453" s="1"/>
      <c r="G453" s="1"/>
      <c r="H453" s="25"/>
    </row>
    <row r="454" spans="1:8" ht="12.75" customHeight="1" x14ac:dyDescent="0.25">
      <c r="A454" s="38"/>
      <c r="B454" s="1"/>
      <c r="C454" s="1"/>
      <c r="D454" s="1"/>
      <c r="E454" s="1"/>
      <c r="F454" s="1"/>
      <c r="G454" s="1"/>
      <c r="H454" s="25"/>
    </row>
    <row r="455" spans="1:8" ht="12.75" customHeight="1" x14ac:dyDescent="0.25">
      <c r="A455" s="38"/>
      <c r="B455" s="1"/>
      <c r="C455" s="1"/>
      <c r="D455" s="1"/>
      <c r="E455" s="1"/>
      <c r="F455" s="1"/>
      <c r="G455" s="1"/>
      <c r="H455" s="25"/>
    </row>
    <row r="456" spans="1:8" ht="12.75" customHeight="1" x14ac:dyDescent="0.25">
      <c r="A456" s="38"/>
      <c r="B456" s="1"/>
      <c r="C456" s="1"/>
      <c r="D456" s="1"/>
      <c r="E456" s="1"/>
      <c r="F456" s="1"/>
      <c r="G456" s="1"/>
      <c r="H456" s="25"/>
    </row>
    <row r="457" spans="1:8" ht="12.75" customHeight="1" x14ac:dyDescent="0.25">
      <c r="A457" s="38"/>
      <c r="B457" s="1"/>
      <c r="C457" s="1"/>
      <c r="D457" s="1"/>
      <c r="E457" s="1"/>
      <c r="F457" s="1"/>
      <c r="G457" s="1"/>
      <c r="H457" s="25"/>
    </row>
    <row r="458" spans="1:8" ht="12.75" customHeight="1" x14ac:dyDescent="0.25">
      <c r="A458" s="38"/>
      <c r="B458" s="1"/>
      <c r="C458" s="1"/>
      <c r="D458" s="1"/>
      <c r="E458" s="1"/>
      <c r="F458" s="1"/>
      <c r="G458" s="1"/>
      <c r="H458" s="25"/>
    </row>
    <row r="459" spans="1:8" ht="12.75" customHeight="1" x14ac:dyDescent="0.25">
      <c r="A459" s="38"/>
      <c r="B459" s="1"/>
      <c r="C459" s="1"/>
      <c r="D459" s="1"/>
      <c r="E459" s="1"/>
      <c r="F459" s="1"/>
      <c r="G459" s="1"/>
      <c r="H459" s="25"/>
    </row>
    <row r="460" spans="1:8" ht="12.75" customHeight="1" x14ac:dyDescent="0.25">
      <c r="A460" s="38"/>
      <c r="B460" s="1"/>
      <c r="C460" s="1"/>
      <c r="D460" s="1"/>
      <c r="E460" s="1"/>
      <c r="F460" s="1"/>
      <c r="G460" s="1"/>
      <c r="H460" s="25"/>
    </row>
    <row r="461" spans="1:8" ht="12.75" customHeight="1" x14ac:dyDescent="0.25">
      <c r="A461" s="38"/>
      <c r="B461" s="1"/>
      <c r="C461" s="1"/>
      <c r="D461" s="1"/>
      <c r="E461" s="1"/>
      <c r="F461" s="1"/>
      <c r="G461" s="1"/>
      <c r="H461" s="25"/>
    </row>
    <row r="462" spans="1:8" ht="12.75" customHeight="1" x14ac:dyDescent="0.25">
      <c r="A462" s="38"/>
      <c r="B462" s="1"/>
      <c r="C462" s="1"/>
      <c r="D462" s="1"/>
      <c r="E462" s="1"/>
      <c r="F462" s="1"/>
      <c r="G462" s="1"/>
      <c r="H462" s="25"/>
    </row>
    <row r="463" spans="1:8" ht="12.75" customHeight="1" x14ac:dyDescent="0.25">
      <c r="A463" s="38"/>
      <c r="B463" s="1"/>
      <c r="C463" s="1"/>
      <c r="D463" s="1"/>
      <c r="E463" s="1"/>
      <c r="F463" s="1"/>
      <c r="G463" s="1"/>
      <c r="H463" s="25"/>
    </row>
    <row r="464" spans="1:8" ht="12.75" customHeight="1" x14ac:dyDescent="0.25">
      <c r="A464" s="38"/>
      <c r="B464" s="1"/>
      <c r="C464" s="1"/>
      <c r="D464" s="1"/>
      <c r="E464" s="1"/>
      <c r="F464" s="1"/>
      <c r="G464" s="1"/>
      <c r="H464" s="25"/>
    </row>
    <row r="465" spans="1:8" ht="12.75" customHeight="1" x14ac:dyDescent="0.25">
      <c r="A465" s="38"/>
      <c r="B465" s="1"/>
      <c r="C465" s="1"/>
      <c r="D465" s="1"/>
      <c r="E465" s="1"/>
      <c r="F465" s="1"/>
      <c r="G465" s="1"/>
      <c r="H465" s="25"/>
    </row>
    <row r="466" spans="1:8" ht="12.75" customHeight="1" x14ac:dyDescent="0.25">
      <c r="A466" s="38"/>
      <c r="B466" s="1"/>
      <c r="C466" s="1"/>
      <c r="D466" s="1"/>
      <c r="E466" s="1"/>
      <c r="F466" s="1"/>
      <c r="G466" s="1"/>
      <c r="H466" s="25"/>
    </row>
    <row r="467" spans="1:8" ht="12.75" customHeight="1" x14ac:dyDescent="0.25">
      <c r="A467" s="38"/>
      <c r="B467" s="1"/>
      <c r="C467" s="1"/>
      <c r="D467" s="1"/>
      <c r="E467" s="1"/>
      <c r="F467" s="1"/>
      <c r="G467" s="1"/>
      <c r="H467" s="25"/>
    </row>
    <row r="468" spans="1:8" ht="12.75" customHeight="1" x14ac:dyDescent="0.25">
      <c r="A468" s="38"/>
      <c r="B468" s="1"/>
      <c r="C468" s="1"/>
      <c r="D468" s="1"/>
      <c r="E468" s="1"/>
      <c r="F468" s="1"/>
      <c r="G468" s="1"/>
      <c r="H468" s="25"/>
    </row>
    <row r="469" spans="1:8" ht="12.75" customHeight="1" x14ac:dyDescent="0.25">
      <c r="A469" s="38"/>
      <c r="B469" s="1"/>
      <c r="C469" s="1"/>
      <c r="D469" s="1"/>
      <c r="E469" s="1"/>
      <c r="F469" s="1"/>
      <c r="G469" s="1"/>
      <c r="H469" s="25"/>
    </row>
    <row r="470" spans="1:8" ht="12.75" customHeight="1" x14ac:dyDescent="0.25">
      <c r="A470" s="38"/>
      <c r="B470" s="1"/>
      <c r="C470" s="1"/>
      <c r="D470" s="1"/>
      <c r="E470" s="1"/>
      <c r="F470" s="1"/>
      <c r="G470" s="1"/>
      <c r="H470" s="25"/>
    </row>
    <row r="471" spans="1:8" ht="12.75" customHeight="1" x14ac:dyDescent="0.25">
      <c r="A471" s="38"/>
      <c r="B471" s="1"/>
      <c r="C471" s="1"/>
      <c r="D471" s="1"/>
      <c r="E471" s="1"/>
      <c r="F471" s="1"/>
      <c r="G471" s="1"/>
      <c r="H471" s="25"/>
    </row>
    <row r="472" spans="1:8" ht="12.75" customHeight="1" x14ac:dyDescent="0.25">
      <c r="A472" s="38"/>
      <c r="B472" s="1"/>
      <c r="C472" s="1"/>
      <c r="D472" s="1"/>
      <c r="E472" s="1"/>
      <c r="F472" s="1"/>
      <c r="G472" s="1"/>
      <c r="H472" s="25"/>
    </row>
    <row r="473" spans="1:8" ht="12.75" customHeight="1" x14ac:dyDescent="0.25">
      <c r="A473" s="38"/>
      <c r="B473" s="1"/>
      <c r="C473" s="1"/>
      <c r="D473" s="1"/>
      <c r="E473" s="1"/>
      <c r="F473" s="1"/>
      <c r="G473" s="1"/>
      <c r="H473" s="25"/>
    </row>
    <row r="474" spans="1:8" ht="12.75" customHeight="1" x14ac:dyDescent="0.25">
      <c r="A474" s="38"/>
      <c r="B474" s="1"/>
      <c r="C474" s="1"/>
      <c r="D474" s="1"/>
      <c r="E474" s="1"/>
      <c r="F474" s="1"/>
      <c r="G474" s="1"/>
      <c r="H474" s="25"/>
    </row>
    <row r="475" spans="1:8" ht="12.75" customHeight="1" x14ac:dyDescent="0.25">
      <c r="A475" s="38"/>
      <c r="B475" s="1"/>
      <c r="C475" s="1"/>
      <c r="D475" s="1"/>
      <c r="E475" s="1"/>
      <c r="F475" s="1"/>
      <c r="G475" s="1"/>
      <c r="H475" s="25"/>
    </row>
    <row r="476" spans="1:8" ht="12.75" customHeight="1" x14ac:dyDescent="0.25">
      <c r="A476" s="38"/>
      <c r="B476" s="1"/>
      <c r="C476" s="1"/>
      <c r="D476" s="1"/>
      <c r="E476" s="1"/>
      <c r="F476" s="1"/>
      <c r="G476" s="1"/>
      <c r="H476" s="25"/>
    </row>
    <row r="477" spans="1:8" ht="12.75" customHeight="1" x14ac:dyDescent="0.25">
      <c r="A477" s="38"/>
      <c r="B477" s="1"/>
      <c r="C477" s="1"/>
      <c r="D477" s="1"/>
      <c r="E477" s="1"/>
      <c r="F477" s="1"/>
      <c r="G477" s="1"/>
      <c r="H477" s="25"/>
    </row>
    <row r="478" spans="1:8" ht="12.75" customHeight="1" x14ac:dyDescent="0.25">
      <c r="A478" s="38"/>
      <c r="B478" s="1"/>
      <c r="C478" s="1"/>
      <c r="D478" s="1"/>
      <c r="E478" s="1"/>
      <c r="F478" s="1"/>
      <c r="G478" s="1"/>
      <c r="H478" s="25"/>
    </row>
    <row r="479" spans="1:8" ht="12.75" customHeight="1" x14ac:dyDescent="0.25">
      <c r="A479" s="38"/>
      <c r="B479" s="1"/>
      <c r="C479" s="1"/>
      <c r="D479" s="1"/>
      <c r="E479" s="1"/>
      <c r="F479" s="1"/>
      <c r="G479" s="1"/>
      <c r="H479" s="25"/>
    </row>
    <row r="480" spans="1:8" ht="12.75" customHeight="1" x14ac:dyDescent="0.25">
      <c r="A480" s="38"/>
      <c r="B480" s="1"/>
      <c r="C480" s="1"/>
      <c r="D480" s="1"/>
      <c r="E480" s="1"/>
      <c r="F480" s="1"/>
      <c r="G480" s="1"/>
      <c r="H480" s="25"/>
    </row>
    <row r="481" spans="1:8" ht="12.75" customHeight="1" x14ac:dyDescent="0.25">
      <c r="A481" s="38"/>
      <c r="B481" s="1"/>
      <c r="C481" s="1"/>
      <c r="D481" s="1"/>
      <c r="E481" s="1"/>
      <c r="F481" s="1"/>
      <c r="G481" s="1"/>
      <c r="H481" s="25"/>
    </row>
    <row r="482" spans="1:8" ht="12.75" customHeight="1" x14ac:dyDescent="0.25">
      <c r="A482" s="38"/>
      <c r="B482" s="1"/>
      <c r="C482" s="1"/>
      <c r="D482" s="1"/>
      <c r="E482" s="1"/>
      <c r="F482" s="1"/>
      <c r="G482" s="1"/>
      <c r="H482" s="25"/>
    </row>
    <row r="483" spans="1:8" ht="12.75" customHeight="1" x14ac:dyDescent="0.25">
      <c r="A483" s="38"/>
      <c r="B483" s="1"/>
      <c r="C483" s="1"/>
      <c r="D483" s="1"/>
      <c r="E483" s="1"/>
      <c r="F483" s="1"/>
      <c r="G483" s="1"/>
      <c r="H483" s="25"/>
    </row>
    <row r="484" spans="1:8" ht="12.75" customHeight="1" x14ac:dyDescent="0.25">
      <c r="A484" s="38"/>
      <c r="B484" s="1"/>
      <c r="C484" s="1"/>
      <c r="D484" s="1"/>
      <c r="E484" s="1"/>
      <c r="F484" s="1"/>
      <c r="G484" s="1"/>
      <c r="H484" s="25"/>
    </row>
    <row r="485" spans="1:8" ht="12.75" customHeight="1" x14ac:dyDescent="0.25">
      <c r="A485" s="38"/>
      <c r="B485" s="1"/>
      <c r="C485" s="1"/>
      <c r="D485" s="1"/>
      <c r="E485" s="1"/>
      <c r="F485" s="1"/>
      <c r="G485" s="1"/>
      <c r="H485" s="25"/>
    </row>
    <row r="486" spans="1:8" ht="12.75" customHeight="1" x14ac:dyDescent="0.25">
      <c r="A486" s="38"/>
      <c r="B486" s="1"/>
      <c r="C486" s="1"/>
      <c r="D486" s="1"/>
      <c r="E486" s="1"/>
      <c r="F486" s="1"/>
      <c r="G486" s="1"/>
      <c r="H486" s="25"/>
    </row>
    <row r="487" spans="1:8" ht="12.75" customHeight="1" x14ac:dyDescent="0.25">
      <c r="A487" s="38"/>
      <c r="B487" s="1"/>
      <c r="C487" s="1"/>
      <c r="D487" s="1"/>
      <c r="E487" s="1"/>
      <c r="F487" s="1"/>
      <c r="G487" s="1"/>
      <c r="H487" s="25"/>
    </row>
    <row r="488" spans="1:8" ht="12.75" customHeight="1" x14ac:dyDescent="0.25">
      <c r="A488" s="38"/>
      <c r="B488" s="1"/>
      <c r="C488" s="1"/>
      <c r="D488" s="1"/>
      <c r="E488" s="1"/>
      <c r="F488" s="1"/>
      <c r="G488" s="1"/>
      <c r="H488" s="25"/>
    </row>
    <row r="489" spans="1:8" ht="12.75" customHeight="1" x14ac:dyDescent="0.25">
      <c r="A489" s="38"/>
      <c r="B489" s="1"/>
      <c r="C489" s="1"/>
      <c r="D489" s="1"/>
      <c r="E489" s="1"/>
      <c r="F489" s="1"/>
      <c r="G489" s="1"/>
      <c r="H489" s="25"/>
    </row>
    <row r="490" spans="1:8" ht="12.75" customHeight="1" x14ac:dyDescent="0.25">
      <c r="A490" s="38"/>
      <c r="B490" s="1"/>
      <c r="C490" s="1"/>
      <c r="D490" s="1"/>
      <c r="E490" s="1"/>
      <c r="F490" s="1"/>
      <c r="G490" s="1"/>
      <c r="H490" s="25"/>
    </row>
    <row r="491" spans="1:8" ht="12.75" customHeight="1" x14ac:dyDescent="0.25">
      <c r="A491" s="38"/>
      <c r="B491" s="1"/>
      <c r="C491" s="1"/>
      <c r="D491" s="1"/>
      <c r="E491" s="1"/>
      <c r="F491" s="1"/>
      <c r="G491" s="1"/>
      <c r="H491" s="25"/>
    </row>
    <row r="492" spans="1:8" ht="12.75" customHeight="1" x14ac:dyDescent="0.25">
      <c r="A492" s="38"/>
      <c r="B492" s="1"/>
      <c r="C492" s="1"/>
      <c r="D492" s="1"/>
      <c r="E492" s="1"/>
      <c r="F492" s="1"/>
      <c r="G492" s="1"/>
      <c r="H492" s="25"/>
    </row>
    <row r="493" spans="1:8" ht="12.75" customHeight="1" x14ac:dyDescent="0.25">
      <c r="A493" s="38"/>
      <c r="B493" s="1"/>
      <c r="C493" s="1"/>
      <c r="D493" s="1"/>
      <c r="E493" s="1"/>
      <c r="F493" s="1"/>
      <c r="G493" s="1"/>
      <c r="H493" s="25"/>
    </row>
    <row r="494" spans="1:8" ht="12.75" customHeight="1" x14ac:dyDescent="0.25">
      <c r="A494" s="38"/>
      <c r="B494" s="1"/>
      <c r="C494" s="1"/>
      <c r="D494" s="1"/>
      <c r="E494" s="1"/>
      <c r="F494" s="1"/>
      <c r="G494" s="1"/>
      <c r="H494" s="25"/>
    </row>
    <row r="495" spans="1:8" ht="12.75" customHeight="1" x14ac:dyDescent="0.25">
      <c r="A495" s="38"/>
      <c r="B495" s="1"/>
      <c r="C495" s="1"/>
      <c r="D495" s="1"/>
      <c r="E495" s="1"/>
      <c r="F495" s="1"/>
      <c r="G495" s="1"/>
      <c r="H495" s="25"/>
    </row>
    <row r="496" spans="1:8" ht="12.75" customHeight="1" x14ac:dyDescent="0.25">
      <c r="A496" s="38"/>
      <c r="B496" s="1"/>
      <c r="C496" s="1"/>
      <c r="D496" s="1"/>
      <c r="E496" s="1"/>
      <c r="F496" s="1"/>
      <c r="G496" s="1"/>
      <c r="H496" s="25"/>
    </row>
    <row r="497" spans="1:8" ht="12.75" customHeight="1" x14ac:dyDescent="0.25">
      <c r="A497" s="38"/>
      <c r="B497" s="1"/>
      <c r="C497" s="1"/>
      <c r="D497" s="1"/>
      <c r="E497" s="1"/>
      <c r="F497" s="1"/>
      <c r="G497" s="1"/>
      <c r="H497" s="25"/>
    </row>
    <row r="498" spans="1:8" ht="12.75" customHeight="1" x14ac:dyDescent="0.25">
      <c r="A498" s="38"/>
      <c r="B498" s="1"/>
      <c r="C498" s="1"/>
      <c r="D498" s="1"/>
      <c r="E498" s="1"/>
      <c r="F498" s="1"/>
      <c r="G498" s="1"/>
      <c r="H498" s="25"/>
    </row>
    <row r="499" spans="1:8" ht="12.75" customHeight="1" x14ac:dyDescent="0.25">
      <c r="A499" s="38"/>
      <c r="B499" s="1"/>
      <c r="C499" s="1"/>
      <c r="D499" s="1"/>
      <c r="E499" s="1"/>
      <c r="F499" s="1"/>
      <c r="G499" s="1"/>
      <c r="H499" s="25"/>
    </row>
    <row r="500" spans="1:8" ht="12.75" customHeight="1" x14ac:dyDescent="0.25">
      <c r="A500" s="38"/>
      <c r="B500" s="1"/>
      <c r="C500" s="1"/>
      <c r="D500" s="1"/>
      <c r="E500" s="1"/>
      <c r="F500" s="1"/>
      <c r="G500" s="1"/>
      <c r="H500" s="25"/>
    </row>
    <row r="501" spans="1:8" ht="12.75" customHeight="1" x14ac:dyDescent="0.25">
      <c r="A501" s="38"/>
      <c r="B501" s="1"/>
      <c r="C501" s="1"/>
      <c r="D501" s="1"/>
      <c r="E501" s="1"/>
      <c r="F501" s="1"/>
      <c r="G501" s="1"/>
      <c r="H501" s="25"/>
    </row>
    <row r="502" spans="1:8" ht="12.75" customHeight="1" x14ac:dyDescent="0.25">
      <c r="A502" s="38"/>
      <c r="B502" s="1"/>
      <c r="C502" s="1"/>
      <c r="D502" s="1"/>
      <c r="E502" s="1"/>
      <c r="F502" s="1"/>
      <c r="G502" s="1"/>
      <c r="H502" s="25"/>
    </row>
    <row r="503" spans="1:8" ht="12.75" customHeight="1" x14ac:dyDescent="0.25">
      <c r="A503" s="38"/>
      <c r="B503" s="1"/>
      <c r="C503" s="1"/>
      <c r="D503" s="1"/>
      <c r="E503" s="1"/>
      <c r="F503" s="1"/>
      <c r="G503" s="1"/>
      <c r="H503" s="25"/>
    </row>
    <row r="504" spans="1:8" ht="12.75" customHeight="1" x14ac:dyDescent="0.25">
      <c r="A504" s="38"/>
      <c r="B504" s="1"/>
      <c r="C504" s="1"/>
      <c r="D504" s="1"/>
      <c r="E504" s="1"/>
      <c r="F504" s="1"/>
      <c r="G504" s="1"/>
      <c r="H504" s="25"/>
    </row>
    <row r="505" spans="1:8" ht="12.75" customHeight="1" x14ac:dyDescent="0.25">
      <c r="A505" s="38"/>
      <c r="B505" s="1"/>
      <c r="C505" s="1"/>
      <c r="D505" s="1"/>
      <c r="E505" s="1"/>
      <c r="F505" s="1"/>
      <c r="G505" s="1"/>
      <c r="H505" s="25"/>
    </row>
    <row r="506" spans="1:8" ht="12.75" customHeight="1" x14ac:dyDescent="0.25">
      <c r="A506" s="38"/>
      <c r="B506" s="1"/>
      <c r="C506" s="1"/>
      <c r="D506" s="1"/>
      <c r="E506" s="1"/>
      <c r="F506" s="1"/>
      <c r="G506" s="1"/>
      <c r="H506" s="25"/>
    </row>
    <row r="507" spans="1:8" ht="12.75" customHeight="1" x14ac:dyDescent="0.25">
      <c r="A507" s="38"/>
      <c r="B507" s="1"/>
      <c r="C507" s="1"/>
      <c r="D507" s="1"/>
      <c r="E507" s="1"/>
      <c r="F507" s="1"/>
      <c r="G507" s="1"/>
      <c r="H507" s="25"/>
    </row>
    <row r="508" spans="1:8" ht="12.75" customHeight="1" x14ac:dyDescent="0.25">
      <c r="A508" s="38"/>
      <c r="B508" s="1"/>
      <c r="C508" s="1"/>
      <c r="D508" s="1"/>
      <c r="E508" s="1"/>
      <c r="F508" s="1"/>
      <c r="G508" s="1"/>
      <c r="H508" s="25"/>
    </row>
    <row r="509" spans="1:8" ht="12.75" customHeight="1" x14ac:dyDescent="0.25">
      <c r="A509" s="38"/>
      <c r="B509" s="1"/>
      <c r="C509" s="1"/>
      <c r="D509" s="1"/>
      <c r="E509" s="1"/>
      <c r="F509" s="1"/>
      <c r="G509" s="1"/>
      <c r="H509" s="25"/>
    </row>
    <row r="510" spans="1:8" ht="12.75" customHeight="1" x14ac:dyDescent="0.25">
      <c r="A510" s="38"/>
      <c r="B510" s="1"/>
      <c r="C510" s="1"/>
      <c r="D510" s="1"/>
      <c r="E510" s="1"/>
      <c r="F510" s="1"/>
      <c r="G510" s="1"/>
      <c r="H510" s="25"/>
    </row>
    <row r="511" spans="1:8" ht="12.75" customHeight="1" x14ac:dyDescent="0.25">
      <c r="A511" s="38"/>
      <c r="B511" s="1"/>
      <c r="C511" s="1"/>
      <c r="D511" s="1"/>
      <c r="E511" s="1"/>
      <c r="F511" s="1"/>
      <c r="G511" s="1"/>
      <c r="H511" s="25"/>
    </row>
    <row r="512" spans="1:8" ht="12.75" customHeight="1" x14ac:dyDescent="0.25">
      <c r="A512" s="38"/>
      <c r="B512" s="1"/>
      <c r="C512" s="1"/>
      <c r="D512" s="1"/>
      <c r="E512" s="1"/>
      <c r="F512" s="1"/>
      <c r="G512" s="1"/>
      <c r="H512" s="25"/>
    </row>
    <row r="513" spans="1:8" ht="12.75" customHeight="1" x14ac:dyDescent="0.25">
      <c r="A513" s="38"/>
      <c r="B513" s="1"/>
      <c r="C513" s="1"/>
      <c r="D513" s="1"/>
      <c r="E513" s="1"/>
      <c r="F513" s="1"/>
      <c r="G513" s="1"/>
      <c r="H513" s="25"/>
    </row>
    <row r="514" spans="1:8" ht="12.75" customHeight="1" x14ac:dyDescent="0.25">
      <c r="A514" s="38"/>
      <c r="B514" s="1"/>
      <c r="C514" s="1"/>
      <c r="D514" s="1"/>
      <c r="E514" s="1"/>
      <c r="F514" s="1"/>
      <c r="G514" s="1"/>
      <c r="H514" s="25"/>
    </row>
    <row r="515" spans="1:8" ht="12.75" customHeight="1" x14ac:dyDescent="0.25">
      <c r="A515" s="38"/>
      <c r="B515" s="1"/>
      <c r="C515" s="1"/>
      <c r="D515" s="1"/>
      <c r="E515" s="1"/>
      <c r="F515" s="1"/>
      <c r="G515" s="1"/>
      <c r="H515" s="25"/>
    </row>
    <row r="516" spans="1:8" ht="12.75" customHeight="1" x14ac:dyDescent="0.25">
      <c r="A516" s="38"/>
      <c r="B516" s="1"/>
      <c r="C516" s="1"/>
      <c r="D516" s="1"/>
      <c r="E516" s="1"/>
      <c r="F516" s="1"/>
      <c r="G516" s="1"/>
      <c r="H516" s="25"/>
    </row>
    <row r="517" spans="1:8" ht="12.75" customHeight="1" x14ac:dyDescent="0.25">
      <c r="A517" s="38"/>
      <c r="B517" s="1"/>
      <c r="C517" s="1"/>
      <c r="D517" s="1"/>
      <c r="E517" s="1"/>
      <c r="F517" s="1"/>
      <c r="G517" s="1"/>
      <c r="H517" s="25"/>
    </row>
    <row r="518" spans="1:8" ht="12.75" customHeight="1" x14ac:dyDescent="0.25">
      <c r="A518" s="38"/>
      <c r="B518" s="1"/>
      <c r="C518" s="1"/>
      <c r="D518" s="1"/>
      <c r="E518" s="1"/>
      <c r="F518" s="1"/>
      <c r="G518" s="1"/>
      <c r="H518" s="25"/>
    </row>
    <row r="519" spans="1:8" ht="12.75" customHeight="1" x14ac:dyDescent="0.25">
      <c r="A519" s="38"/>
      <c r="B519" s="1"/>
      <c r="C519" s="1"/>
      <c r="D519" s="1"/>
      <c r="E519" s="1"/>
      <c r="F519" s="1"/>
      <c r="G519" s="1"/>
      <c r="H519" s="25"/>
    </row>
    <row r="520" spans="1:8" ht="12.75" customHeight="1" x14ac:dyDescent="0.25">
      <c r="A520" s="38"/>
      <c r="B520" s="1"/>
      <c r="C520" s="1"/>
      <c r="D520" s="1"/>
      <c r="E520" s="1"/>
      <c r="F520" s="1"/>
      <c r="G520" s="1"/>
      <c r="H520" s="25"/>
    </row>
    <row r="521" spans="1:8" ht="12.75" customHeight="1" x14ac:dyDescent="0.25">
      <c r="A521" s="38"/>
      <c r="B521" s="1"/>
      <c r="C521" s="1"/>
      <c r="D521" s="1"/>
      <c r="E521" s="1"/>
      <c r="F521" s="1"/>
      <c r="G521" s="1"/>
      <c r="H521" s="25"/>
    </row>
    <row r="522" spans="1:8" ht="12.75" customHeight="1" x14ac:dyDescent="0.25">
      <c r="A522" s="38"/>
      <c r="B522" s="1"/>
      <c r="C522" s="1"/>
      <c r="D522" s="1"/>
      <c r="E522" s="1"/>
      <c r="F522" s="1"/>
      <c r="G522" s="1"/>
      <c r="H522" s="25"/>
    </row>
    <row r="523" spans="1:8" ht="12.75" customHeight="1" x14ac:dyDescent="0.25">
      <c r="A523" s="38"/>
      <c r="B523" s="1"/>
      <c r="C523" s="1"/>
      <c r="D523" s="1"/>
      <c r="E523" s="1"/>
      <c r="F523" s="1"/>
      <c r="G523" s="1"/>
      <c r="H523" s="25"/>
    </row>
    <row r="524" spans="1:8" ht="12.75" customHeight="1" x14ac:dyDescent="0.25">
      <c r="A524" s="38"/>
      <c r="B524" s="1"/>
      <c r="C524" s="1"/>
      <c r="D524" s="1"/>
      <c r="E524" s="1"/>
      <c r="F524" s="1"/>
      <c r="G524" s="1"/>
      <c r="H524" s="25"/>
    </row>
    <row r="525" spans="1:8" ht="12.75" customHeight="1" x14ac:dyDescent="0.25">
      <c r="A525" s="38"/>
      <c r="B525" s="1"/>
      <c r="C525" s="1"/>
      <c r="D525" s="1"/>
      <c r="E525" s="1"/>
      <c r="F525" s="1"/>
      <c r="G525" s="1"/>
      <c r="H525" s="25"/>
    </row>
    <row r="526" spans="1:8" ht="12.75" customHeight="1" x14ac:dyDescent="0.25">
      <c r="A526" s="38"/>
      <c r="B526" s="1"/>
      <c r="C526" s="1"/>
      <c r="D526" s="1"/>
      <c r="E526" s="1"/>
      <c r="F526" s="1"/>
      <c r="G526" s="1"/>
      <c r="H526" s="25"/>
    </row>
    <row r="527" spans="1:8" ht="12.75" customHeight="1" x14ac:dyDescent="0.25">
      <c r="A527" s="38"/>
      <c r="B527" s="1"/>
      <c r="C527" s="1"/>
      <c r="D527" s="1"/>
      <c r="E527" s="1"/>
      <c r="F527" s="1"/>
      <c r="G527" s="1"/>
      <c r="H527" s="25"/>
    </row>
    <row r="528" spans="1:8" ht="12.75" customHeight="1" x14ac:dyDescent="0.25">
      <c r="A528" s="38"/>
      <c r="B528" s="1"/>
      <c r="C528" s="1"/>
      <c r="D528" s="1"/>
      <c r="E528" s="1"/>
      <c r="F528" s="1"/>
      <c r="G528" s="1"/>
      <c r="H528" s="25"/>
    </row>
    <row r="529" spans="1:8" ht="12.75" customHeight="1" x14ac:dyDescent="0.25">
      <c r="A529" s="38"/>
      <c r="B529" s="1"/>
      <c r="C529" s="1"/>
      <c r="D529" s="1"/>
      <c r="E529" s="1"/>
      <c r="F529" s="1"/>
      <c r="G529" s="1"/>
      <c r="H529" s="25"/>
    </row>
    <row r="530" spans="1:8" ht="12.75" customHeight="1" x14ac:dyDescent="0.25">
      <c r="A530" s="38"/>
      <c r="B530" s="1"/>
      <c r="C530" s="1"/>
      <c r="D530" s="1"/>
      <c r="E530" s="1"/>
      <c r="F530" s="1"/>
      <c r="G530" s="1"/>
      <c r="H530" s="25"/>
    </row>
    <row r="531" spans="1:8" ht="12.75" customHeight="1" x14ac:dyDescent="0.25">
      <c r="A531" s="38"/>
      <c r="B531" s="1"/>
      <c r="C531" s="1"/>
      <c r="D531" s="1"/>
      <c r="E531" s="1"/>
      <c r="F531" s="1"/>
      <c r="G531" s="1"/>
      <c r="H531" s="25"/>
    </row>
    <row r="532" spans="1:8" ht="12.75" customHeight="1" x14ac:dyDescent="0.25">
      <c r="A532" s="38"/>
      <c r="B532" s="1"/>
      <c r="C532" s="1"/>
      <c r="D532" s="1"/>
      <c r="E532" s="1"/>
      <c r="F532" s="1"/>
      <c r="G532" s="1"/>
      <c r="H532" s="25"/>
    </row>
    <row r="533" spans="1:8" ht="12.75" customHeight="1" x14ac:dyDescent="0.25">
      <c r="A533" s="38"/>
      <c r="B533" s="1"/>
      <c r="C533" s="1"/>
      <c r="D533" s="1"/>
      <c r="E533" s="1"/>
      <c r="F533" s="1"/>
      <c r="G533" s="1"/>
      <c r="H533" s="25"/>
    </row>
    <row r="534" spans="1:8" ht="12.75" customHeight="1" x14ac:dyDescent="0.25">
      <c r="A534" s="38"/>
      <c r="B534" s="1"/>
      <c r="C534" s="1"/>
      <c r="D534" s="1"/>
      <c r="E534" s="1"/>
      <c r="F534" s="1"/>
      <c r="G534" s="1"/>
      <c r="H534" s="25"/>
    </row>
    <row r="535" spans="1:8" ht="12.75" customHeight="1" x14ac:dyDescent="0.25">
      <c r="A535" s="38"/>
      <c r="B535" s="1"/>
      <c r="C535" s="1"/>
      <c r="D535" s="1"/>
      <c r="E535" s="1"/>
      <c r="F535" s="1"/>
      <c r="G535" s="1"/>
      <c r="H535" s="25"/>
    </row>
    <row r="536" spans="1:8" ht="12.75" customHeight="1" x14ac:dyDescent="0.25">
      <c r="A536" s="38"/>
      <c r="B536" s="1"/>
      <c r="C536" s="1"/>
      <c r="D536" s="1"/>
      <c r="E536" s="1"/>
      <c r="F536" s="1"/>
      <c r="G536" s="1"/>
      <c r="H536" s="25"/>
    </row>
    <row r="537" spans="1:8" ht="12.75" customHeight="1" x14ac:dyDescent="0.25">
      <c r="A537" s="38"/>
      <c r="B537" s="1"/>
      <c r="C537" s="1"/>
      <c r="D537" s="1"/>
      <c r="E537" s="1"/>
      <c r="F537" s="1"/>
      <c r="G537" s="1"/>
      <c r="H537" s="25"/>
    </row>
    <row r="538" spans="1:8" ht="12.75" customHeight="1" x14ac:dyDescent="0.25">
      <c r="A538" s="38"/>
      <c r="B538" s="1"/>
      <c r="C538" s="1"/>
      <c r="D538" s="1"/>
      <c r="E538" s="1"/>
      <c r="F538" s="1"/>
      <c r="G538" s="1"/>
      <c r="H538" s="25"/>
    </row>
    <row r="539" spans="1:8" ht="12.75" customHeight="1" x14ac:dyDescent="0.25">
      <c r="A539" s="38"/>
      <c r="B539" s="1"/>
      <c r="C539" s="1"/>
      <c r="D539" s="1"/>
      <c r="E539" s="1"/>
      <c r="F539" s="1"/>
      <c r="G539" s="1"/>
      <c r="H539" s="25"/>
    </row>
    <row r="540" spans="1:8" ht="12.75" customHeight="1" x14ac:dyDescent="0.25">
      <c r="A540" s="38"/>
      <c r="B540" s="1"/>
      <c r="C540" s="1"/>
      <c r="D540" s="1"/>
      <c r="E540" s="1"/>
      <c r="F540" s="1"/>
      <c r="G540" s="1"/>
      <c r="H540" s="25"/>
    </row>
    <row r="541" spans="1:8" ht="12.75" customHeight="1" x14ac:dyDescent="0.25">
      <c r="A541" s="38"/>
      <c r="B541" s="1"/>
      <c r="C541" s="1"/>
      <c r="D541" s="1"/>
      <c r="E541" s="1"/>
      <c r="F541" s="1"/>
      <c r="G541" s="1"/>
      <c r="H541" s="25"/>
    </row>
    <row r="542" spans="1:8" ht="12.75" customHeight="1" x14ac:dyDescent="0.25">
      <c r="A542" s="38"/>
      <c r="B542" s="1"/>
      <c r="C542" s="1"/>
      <c r="D542" s="1"/>
      <c r="E542" s="1"/>
      <c r="F542" s="1"/>
      <c r="G542" s="1"/>
      <c r="H542" s="25"/>
    </row>
    <row r="543" spans="1:8" ht="12.75" customHeight="1" x14ac:dyDescent="0.25">
      <c r="A543" s="38"/>
      <c r="B543" s="1"/>
      <c r="C543" s="1"/>
      <c r="D543" s="1"/>
      <c r="E543" s="1"/>
      <c r="F543" s="1"/>
      <c r="G543" s="1"/>
      <c r="H543" s="25"/>
    </row>
    <row r="544" spans="1:8" ht="12.75" customHeight="1" x14ac:dyDescent="0.25">
      <c r="A544" s="38"/>
      <c r="B544" s="1"/>
      <c r="C544" s="1"/>
      <c r="D544" s="1"/>
      <c r="E544" s="1"/>
      <c r="F544" s="1"/>
      <c r="G544" s="1"/>
      <c r="H544" s="25"/>
    </row>
    <row r="545" spans="1:8" ht="12.75" customHeight="1" x14ac:dyDescent="0.25">
      <c r="A545" s="38"/>
      <c r="B545" s="1"/>
      <c r="C545" s="1"/>
      <c r="D545" s="1"/>
      <c r="E545" s="1"/>
      <c r="F545" s="1"/>
      <c r="G545" s="1"/>
      <c r="H545" s="25"/>
    </row>
    <row r="546" spans="1:8" ht="12.75" customHeight="1" x14ac:dyDescent="0.25">
      <c r="A546" s="38"/>
      <c r="B546" s="1"/>
      <c r="C546" s="1"/>
      <c r="D546" s="1"/>
      <c r="E546" s="1"/>
      <c r="F546" s="1"/>
      <c r="G546" s="1"/>
      <c r="H546" s="25"/>
    </row>
    <row r="547" spans="1:8" ht="12.75" customHeight="1" x14ac:dyDescent="0.25">
      <c r="A547" s="38"/>
      <c r="B547" s="1"/>
      <c r="C547" s="1"/>
      <c r="D547" s="1"/>
      <c r="E547" s="1"/>
      <c r="F547" s="1"/>
      <c r="G547" s="1"/>
      <c r="H547" s="25"/>
    </row>
    <row r="548" spans="1:8" ht="12.75" customHeight="1" x14ac:dyDescent="0.25">
      <c r="A548" s="38"/>
      <c r="B548" s="1"/>
      <c r="C548" s="1"/>
      <c r="D548" s="1"/>
      <c r="E548" s="1"/>
      <c r="F548" s="1"/>
      <c r="G548" s="1"/>
      <c r="H548" s="25"/>
    </row>
    <row r="549" spans="1:8" ht="12.75" customHeight="1" x14ac:dyDescent="0.25">
      <c r="A549" s="38"/>
      <c r="B549" s="1"/>
      <c r="C549" s="1"/>
      <c r="D549" s="1"/>
      <c r="E549" s="1"/>
      <c r="F549" s="1"/>
      <c r="G549" s="1"/>
      <c r="H549" s="25"/>
    </row>
    <row r="550" spans="1:8" ht="12.75" customHeight="1" x14ac:dyDescent="0.25">
      <c r="A550" s="38"/>
      <c r="B550" s="1"/>
      <c r="C550" s="1"/>
      <c r="D550" s="1"/>
      <c r="E550" s="1"/>
      <c r="F550" s="1"/>
      <c r="G550" s="1"/>
      <c r="H550" s="25"/>
    </row>
    <row r="551" spans="1:8" ht="12.75" customHeight="1" x14ac:dyDescent="0.25">
      <c r="A551" s="38"/>
      <c r="B551" s="1"/>
      <c r="C551" s="1"/>
      <c r="D551" s="1"/>
      <c r="E551" s="1"/>
      <c r="F551" s="1"/>
      <c r="G551" s="1"/>
      <c r="H551" s="25"/>
    </row>
    <row r="552" spans="1:8" ht="12.75" customHeight="1" x14ac:dyDescent="0.25">
      <c r="A552" s="38"/>
      <c r="B552" s="1"/>
      <c r="C552" s="1"/>
      <c r="D552" s="1"/>
      <c r="E552" s="1"/>
      <c r="F552" s="1"/>
      <c r="G552" s="1"/>
      <c r="H552" s="25"/>
    </row>
    <row r="553" spans="1:8" ht="12.75" customHeight="1" x14ac:dyDescent="0.25">
      <c r="A553" s="38"/>
      <c r="B553" s="1"/>
      <c r="C553" s="1"/>
      <c r="D553" s="1"/>
      <c r="E553" s="1"/>
      <c r="F553" s="1"/>
      <c r="G553" s="1"/>
      <c r="H553" s="25"/>
    </row>
    <row r="554" spans="1:8" ht="12.75" customHeight="1" x14ac:dyDescent="0.25">
      <c r="A554" s="38"/>
      <c r="B554" s="1"/>
      <c r="C554" s="1"/>
      <c r="D554" s="1"/>
      <c r="E554" s="1"/>
      <c r="F554" s="1"/>
      <c r="G554" s="1"/>
      <c r="H554" s="25"/>
    </row>
    <row r="555" spans="1:8" ht="12.75" customHeight="1" x14ac:dyDescent="0.25">
      <c r="A555" s="38"/>
      <c r="B555" s="1"/>
      <c r="C555" s="1"/>
      <c r="D555" s="1"/>
      <c r="E555" s="1"/>
      <c r="F555" s="1"/>
      <c r="G555" s="1"/>
      <c r="H555" s="25"/>
    </row>
    <row r="556" spans="1:8" ht="12.75" customHeight="1" x14ac:dyDescent="0.25">
      <c r="A556" s="38"/>
      <c r="B556" s="1"/>
      <c r="C556" s="1"/>
      <c r="D556" s="1"/>
      <c r="E556" s="1"/>
      <c r="F556" s="1"/>
      <c r="G556" s="1"/>
      <c r="H556" s="25"/>
    </row>
    <row r="557" spans="1:8" ht="12.75" customHeight="1" x14ac:dyDescent="0.25">
      <c r="A557" s="38"/>
      <c r="B557" s="1"/>
      <c r="C557" s="1"/>
      <c r="D557" s="1"/>
      <c r="E557" s="1"/>
      <c r="F557" s="1"/>
      <c r="G557" s="1"/>
      <c r="H557" s="25"/>
    </row>
    <row r="558" spans="1:8" ht="12.75" customHeight="1" x14ac:dyDescent="0.25">
      <c r="A558" s="38"/>
      <c r="B558" s="1"/>
      <c r="C558" s="1"/>
      <c r="D558" s="1"/>
      <c r="E558" s="1"/>
      <c r="F558" s="1"/>
      <c r="G558" s="1"/>
      <c r="H558" s="25"/>
    </row>
    <row r="559" spans="1:8" ht="12.75" customHeight="1" x14ac:dyDescent="0.25">
      <c r="A559" s="38"/>
      <c r="B559" s="1"/>
      <c r="C559" s="1"/>
      <c r="D559" s="1"/>
      <c r="E559" s="1"/>
      <c r="F559" s="1"/>
      <c r="G559" s="1"/>
      <c r="H559" s="25"/>
    </row>
    <row r="560" spans="1:8" ht="12.75" customHeight="1" x14ac:dyDescent="0.25">
      <c r="A560" s="38"/>
      <c r="B560" s="1"/>
      <c r="C560" s="1"/>
      <c r="D560" s="1"/>
      <c r="E560" s="1"/>
      <c r="F560" s="1"/>
      <c r="G560" s="1"/>
      <c r="H560" s="25"/>
    </row>
    <row r="561" spans="1:8" ht="12.75" customHeight="1" x14ac:dyDescent="0.25">
      <c r="A561" s="38"/>
      <c r="B561" s="1"/>
      <c r="C561" s="1"/>
      <c r="D561" s="1"/>
      <c r="E561" s="1"/>
      <c r="F561" s="1"/>
      <c r="G561" s="1"/>
      <c r="H561" s="25"/>
    </row>
    <row r="562" spans="1:8" ht="12.75" customHeight="1" x14ac:dyDescent="0.25">
      <c r="A562" s="38"/>
      <c r="B562" s="1"/>
      <c r="C562" s="1"/>
      <c r="D562" s="1"/>
      <c r="E562" s="1"/>
      <c r="F562" s="1"/>
      <c r="G562" s="1"/>
      <c r="H562" s="25"/>
    </row>
    <row r="563" spans="1:8" ht="12.75" customHeight="1" x14ac:dyDescent="0.25">
      <c r="A563" s="38"/>
      <c r="B563" s="1"/>
      <c r="C563" s="1"/>
      <c r="D563" s="1"/>
      <c r="E563" s="1"/>
      <c r="F563" s="1"/>
      <c r="G563" s="1"/>
      <c r="H563" s="25"/>
    </row>
    <row r="564" spans="1:8" ht="12.75" customHeight="1" x14ac:dyDescent="0.25">
      <c r="A564" s="38"/>
      <c r="B564" s="1"/>
      <c r="C564" s="1"/>
      <c r="D564" s="1"/>
      <c r="E564" s="1"/>
      <c r="F564" s="1"/>
      <c r="G564" s="1"/>
      <c r="H564" s="25"/>
    </row>
    <row r="565" spans="1:8" ht="12.75" customHeight="1" x14ac:dyDescent="0.25">
      <c r="A565" s="38"/>
      <c r="B565" s="1"/>
      <c r="C565" s="1"/>
      <c r="D565" s="1"/>
      <c r="E565" s="1"/>
      <c r="F565" s="1"/>
      <c r="G565" s="1"/>
      <c r="H565" s="25"/>
    </row>
    <row r="566" spans="1:8" ht="12.75" customHeight="1" x14ac:dyDescent="0.25">
      <c r="A566" s="38"/>
      <c r="B566" s="1"/>
      <c r="C566" s="1"/>
      <c r="D566" s="1"/>
      <c r="E566" s="1"/>
      <c r="F566" s="1"/>
      <c r="G566" s="1"/>
      <c r="H566" s="25"/>
    </row>
    <row r="567" spans="1:8" ht="12.75" customHeight="1" x14ac:dyDescent="0.25">
      <c r="A567" s="38"/>
      <c r="B567" s="1"/>
      <c r="C567" s="1"/>
      <c r="D567" s="1"/>
      <c r="E567" s="1"/>
      <c r="F567" s="1"/>
      <c r="G567" s="1"/>
      <c r="H567" s="25"/>
    </row>
    <row r="568" spans="1:8" ht="12.75" customHeight="1" x14ac:dyDescent="0.25">
      <c r="A568" s="38"/>
      <c r="B568" s="1"/>
      <c r="C568" s="1"/>
      <c r="D568" s="1"/>
      <c r="E568" s="1"/>
      <c r="F568" s="1"/>
      <c r="G568" s="1"/>
      <c r="H568" s="25"/>
    </row>
    <row r="569" spans="1:8" ht="12.75" customHeight="1" x14ac:dyDescent="0.25">
      <c r="A569" s="38"/>
      <c r="B569" s="1"/>
      <c r="C569" s="1"/>
      <c r="D569" s="1"/>
      <c r="E569" s="1"/>
      <c r="F569" s="1"/>
      <c r="G569" s="1"/>
      <c r="H569" s="25"/>
    </row>
    <row r="570" spans="1:8" ht="12.75" customHeight="1" x14ac:dyDescent="0.25">
      <c r="A570" s="38"/>
      <c r="B570" s="1"/>
      <c r="C570" s="1"/>
      <c r="D570" s="1"/>
      <c r="E570" s="1"/>
      <c r="F570" s="1"/>
      <c r="G570" s="1"/>
      <c r="H570" s="25"/>
    </row>
    <row r="571" spans="1:8" ht="12.75" customHeight="1" x14ac:dyDescent="0.25">
      <c r="A571" s="38"/>
      <c r="B571" s="1"/>
      <c r="C571" s="1"/>
      <c r="D571" s="1"/>
      <c r="E571" s="1"/>
      <c r="F571" s="1"/>
      <c r="G571" s="1"/>
      <c r="H571" s="25"/>
    </row>
    <row r="572" spans="1:8" ht="12.75" customHeight="1" x14ac:dyDescent="0.25">
      <c r="A572" s="38"/>
      <c r="B572" s="1"/>
      <c r="C572" s="1"/>
      <c r="D572" s="1"/>
      <c r="E572" s="1"/>
      <c r="F572" s="1"/>
      <c r="G572" s="1"/>
      <c r="H572" s="25"/>
    </row>
    <row r="573" spans="1:8" ht="12.75" customHeight="1" x14ac:dyDescent="0.25">
      <c r="A573" s="38"/>
      <c r="B573" s="1"/>
      <c r="C573" s="1"/>
      <c r="D573" s="1"/>
      <c r="E573" s="1"/>
      <c r="F573" s="1"/>
      <c r="G573" s="1"/>
      <c r="H573" s="25"/>
    </row>
    <row r="574" spans="1:8" ht="12.75" customHeight="1" x14ac:dyDescent="0.25">
      <c r="A574" s="38"/>
      <c r="B574" s="1"/>
      <c r="C574" s="1"/>
      <c r="D574" s="1"/>
      <c r="E574" s="1"/>
      <c r="F574" s="1"/>
      <c r="G574" s="1"/>
      <c r="H574" s="25"/>
    </row>
    <row r="575" spans="1:8" ht="12.75" customHeight="1" x14ac:dyDescent="0.25">
      <c r="A575" s="38"/>
      <c r="B575" s="1"/>
      <c r="C575" s="1"/>
      <c r="D575" s="1"/>
      <c r="E575" s="1"/>
      <c r="F575" s="1"/>
      <c r="G575" s="1"/>
      <c r="H575" s="25"/>
    </row>
    <row r="576" spans="1:8" ht="12.75" customHeight="1" x14ac:dyDescent="0.25">
      <c r="A576" s="38"/>
      <c r="B576" s="1"/>
      <c r="C576" s="1"/>
      <c r="D576" s="1"/>
      <c r="E576" s="1"/>
      <c r="F576" s="1"/>
      <c r="G576" s="1"/>
      <c r="H576" s="25"/>
    </row>
    <row r="577" spans="1:8" ht="12.75" customHeight="1" x14ac:dyDescent="0.25">
      <c r="A577" s="38"/>
      <c r="B577" s="1"/>
      <c r="C577" s="1"/>
      <c r="D577" s="1"/>
      <c r="E577" s="1"/>
      <c r="F577" s="1"/>
      <c r="G577" s="1"/>
      <c r="H577" s="25"/>
    </row>
    <row r="578" spans="1:8" ht="12.75" customHeight="1" x14ac:dyDescent="0.25">
      <c r="A578" s="38"/>
      <c r="B578" s="1"/>
      <c r="C578" s="1"/>
      <c r="D578" s="1"/>
      <c r="E578" s="1"/>
      <c r="F578" s="1"/>
      <c r="G578" s="1"/>
      <c r="H578" s="25"/>
    </row>
    <row r="579" spans="1:8" ht="12.75" customHeight="1" x14ac:dyDescent="0.25">
      <c r="A579" s="38"/>
      <c r="B579" s="1"/>
      <c r="C579" s="1"/>
      <c r="D579" s="1"/>
      <c r="E579" s="1"/>
      <c r="F579" s="1"/>
      <c r="G579" s="1"/>
      <c r="H579" s="25"/>
    </row>
    <row r="580" spans="1:8" ht="12.75" customHeight="1" x14ac:dyDescent="0.25">
      <c r="A580" s="38"/>
      <c r="B580" s="1"/>
      <c r="C580" s="1"/>
      <c r="D580" s="1"/>
      <c r="E580" s="1"/>
      <c r="F580" s="1"/>
      <c r="G580" s="1"/>
      <c r="H580" s="25"/>
    </row>
    <row r="581" spans="1:8" ht="12.75" customHeight="1" x14ac:dyDescent="0.25">
      <c r="A581" s="38"/>
      <c r="B581" s="1"/>
      <c r="C581" s="1"/>
      <c r="D581" s="1"/>
      <c r="E581" s="1"/>
      <c r="F581" s="1"/>
      <c r="G581" s="1"/>
      <c r="H581" s="25"/>
    </row>
    <row r="582" spans="1:8" ht="12.75" customHeight="1" x14ac:dyDescent="0.25">
      <c r="A582" s="38"/>
      <c r="B582" s="1"/>
      <c r="C582" s="1"/>
      <c r="D582" s="1"/>
      <c r="E582" s="1"/>
      <c r="F582" s="1"/>
      <c r="G582" s="1"/>
      <c r="H582" s="25"/>
    </row>
    <row r="583" spans="1:8" ht="12.75" customHeight="1" x14ac:dyDescent="0.25">
      <c r="A583" s="38"/>
      <c r="B583" s="1"/>
      <c r="C583" s="1"/>
      <c r="D583" s="1"/>
      <c r="E583" s="1"/>
      <c r="F583" s="1"/>
      <c r="G583" s="1"/>
      <c r="H583" s="25"/>
    </row>
    <row r="584" spans="1:8" ht="12.75" customHeight="1" x14ac:dyDescent="0.25">
      <c r="A584" s="38"/>
      <c r="B584" s="1"/>
      <c r="C584" s="1"/>
      <c r="D584" s="1"/>
      <c r="E584" s="1"/>
      <c r="F584" s="1"/>
      <c r="G584" s="1"/>
      <c r="H584" s="25"/>
    </row>
    <row r="585" spans="1:8" ht="12.75" customHeight="1" x14ac:dyDescent="0.25">
      <c r="A585" s="38"/>
      <c r="B585" s="1"/>
      <c r="C585" s="1"/>
      <c r="D585" s="1"/>
      <c r="E585" s="1"/>
      <c r="F585" s="1"/>
      <c r="G585" s="1"/>
      <c r="H585" s="25"/>
    </row>
    <row r="586" spans="1:8" ht="12.75" customHeight="1" x14ac:dyDescent="0.25">
      <c r="A586" s="38"/>
      <c r="B586" s="1"/>
      <c r="C586" s="1"/>
      <c r="D586" s="1"/>
      <c r="E586" s="1"/>
      <c r="F586" s="1"/>
      <c r="G586" s="1"/>
      <c r="H586" s="25"/>
    </row>
    <row r="587" spans="1:8" ht="12.75" customHeight="1" x14ac:dyDescent="0.25">
      <c r="A587" s="38"/>
      <c r="B587" s="1"/>
      <c r="C587" s="1"/>
      <c r="D587" s="1"/>
      <c r="E587" s="1"/>
      <c r="F587" s="1"/>
      <c r="G587" s="1"/>
      <c r="H587" s="25"/>
    </row>
    <row r="588" spans="1:8" ht="12.75" customHeight="1" x14ac:dyDescent="0.25">
      <c r="A588" s="38"/>
      <c r="B588" s="1"/>
      <c r="C588" s="1"/>
      <c r="D588" s="1"/>
      <c r="E588" s="1"/>
      <c r="F588" s="1"/>
      <c r="G588" s="1"/>
      <c r="H588" s="25"/>
    </row>
    <row r="589" spans="1:8" ht="12.75" customHeight="1" x14ac:dyDescent="0.25">
      <c r="A589" s="38"/>
      <c r="B589" s="1"/>
      <c r="C589" s="1"/>
      <c r="D589" s="1"/>
      <c r="E589" s="1"/>
      <c r="F589" s="1"/>
      <c r="G589" s="1"/>
      <c r="H589" s="25"/>
    </row>
    <row r="590" spans="1:8" ht="12.75" customHeight="1" x14ac:dyDescent="0.25">
      <c r="A590" s="38"/>
      <c r="B590" s="1"/>
      <c r="C590" s="1"/>
      <c r="D590" s="1"/>
      <c r="E590" s="1"/>
      <c r="F590" s="1"/>
      <c r="G590" s="1"/>
      <c r="H590" s="25"/>
    </row>
    <row r="591" spans="1:8" ht="12.75" customHeight="1" x14ac:dyDescent="0.25">
      <c r="A591" s="38"/>
      <c r="B591" s="1"/>
      <c r="C591" s="1"/>
      <c r="D591" s="1"/>
      <c r="E591" s="1"/>
      <c r="F591" s="1"/>
      <c r="G591" s="1"/>
      <c r="H591" s="25"/>
    </row>
    <row r="592" spans="1:8" ht="12.75" customHeight="1" x14ac:dyDescent="0.25">
      <c r="A592" s="38"/>
      <c r="B592" s="1"/>
      <c r="C592" s="1"/>
      <c r="D592" s="1"/>
      <c r="E592" s="1"/>
      <c r="F592" s="1"/>
      <c r="G592" s="1"/>
      <c r="H592" s="25"/>
    </row>
    <row r="593" spans="1:8" ht="12.75" customHeight="1" x14ac:dyDescent="0.25">
      <c r="A593" s="38"/>
      <c r="B593" s="1"/>
      <c r="C593" s="1"/>
      <c r="D593" s="1"/>
      <c r="E593" s="1"/>
      <c r="F593" s="1"/>
      <c r="G593" s="1"/>
      <c r="H593" s="25"/>
    </row>
    <row r="594" spans="1:8" ht="12.75" customHeight="1" x14ac:dyDescent="0.25">
      <c r="A594" s="38"/>
      <c r="B594" s="1"/>
      <c r="C594" s="1"/>
      <c r="D594" s="1"/>
      <c r="E594" s="1"/>
      <c r="F594" s="1"/>
      <c r="G594" s="1"/>
      <c r="H594" s="25"/>
    </row>
    <row r="595" spans="1:8" ht="12.75" customHeight="1" x14ac:dyDescent="0.25">
      <c r="A595" s="38"/>
      <c r="B595" s="1"/>
      <c r="C595" s="1"/>
      <c r="D595" s="1"/>
      <c r="E595" s="1"/>
      <c r="F595" s="1"/>
      <c r="G595" s="1"/>
      <c r="H595" s="25"/>
    </row>
    <row r="596" spans="1:8" ht="12.75" customHeight="1" x14ac:dyDescent="0.25">
      <c r="A596" s="38"/>
      <c r="B596" s="1"/>
      <c r="C596" s="1"/>
      <c r="D596" s="1"/>
      <c r="E596" s="1"/>
      <c r="F596" s="1"/>
      <c r="G596" s="1"/>
      <c r="H596" s="25"/>
    </row>
    <row r="597" spans="1:8" ht="12.75" customHeight="1" x14ac:dyDescent="0.25">
      <c r="A597" s="38"/>
      <c r="B597" s="1"/>
      <c r="C597" s="1"/>
      <c r="D597" s="1"/>
      <c r="E597" s="1"/>
      <c r="F597" s="1"/>
      <c r="G597" s="1"/>
      <c r="H597" s="25"/>
    </row>
    <row r="598" spans="1:8" ht="12.75" customHeight="1" x14ac:dyDescent="0.25">
      <c r="A598" s="38"/>
      <c r="B598" s="1"/>
      <c r="C598" s="1"/>
      <c r="D598" s="1"/>
      <c r="E598" s="1"/>
      <c r="F598" s="1"/>
      <c r="G598" s="1"/>
      <c r="H598" s="25"/>
    </row>
    <row r="599" spans="1:8" ht="12.75" customHeight="1" x14ac:dyDescent="0.25">
      <c r="A599" s="38"/>
      <c r="B599" s="1"/>
      <c r="C599" s="1"/>
      <c r="D599" s="1"/>
      <c r="E599" s="1"/>
      <c r="F599" s="1"/>
      <c r="G599" s="1"/>
      <c r="H599" s="25"/>
    </row>
    <row r="600" spans="1:8" ht="12.75" customHeight="1" x14ac:dyDescent="0.25">
      <c r="A600" s="38"/>
      <c r="B600" s="1"/>
      <c r="C600" s="1"/>
      <c r="D600" s="1"/>
      <c r="E600" s="1"/>
      <c r="F600" s="1"/>
      <c r="G600" s="1"/>
      <c r="H600" s="25"/>
    </row>
    <row r="601" spans="1:8" ht="12.75" customHeight="1" x14ac:dyDescent="0.25">
      <c r="A601" s="38"/>
      <c r="B601" s="1"/>
      <c r="C601" s="1"/>
      <c r="D601" s="1"/>
      <c r="E601" s="1"/>
      <c r="F601" s="1"/>
      <c r="G601" s="1"/>
      <c r="H601" s="25"/>
    </row>
    <row r="602" spans="1:8" ht="12.75" customHeight="1" x14ac:dyDescent="0.25">
      <c r="A602" s="38"/>
      <c r="B602" s="1"/>
      <c r="C602" s="1"/>
      <c r="D602" s="1"/>
      <c r="E602" s="1"/>
      <c r="F602" s="1"/>
      <c r="G602" s="1"/>
      <c r="H602" s="25"/>
    </row>
    <row r="603" spans="1:8" ht="12.75" customHeight="1" x14ac:dyDescent="0.25">
      <c r="A603" s="38"/>
      <c r="B603" s="1"/>
      <c r="C603" s="1"/>
      <c r="D603" s="1"/>
      <c r="E603" s="1"/>
      <c r="F603" s="1"/>
      <c r="G603" s="1"/>
      <c r="H603" s="25"/>
    </row>
    <row r="604" spans="1:8" ht="12.75" customHeight="1" x14ac:dyDescent="0.25">
      <c r="A604" s="38"/>
      <c r="B604" s="1"/>
      <c r="C604" s="1"/>
      <c r="D604" s="1"/>
      <c r="E604" s="1"/>
      <c r="F604" s="1"/>
      <c r="G604" s="1"/>
      <c r="H604" s="25"/>
    </row>
    <row r="605" spans="1:8" ht="12.75" customHeight="1" x14ac:dyDescent="0.25">
      <c r="A605" s="38"/>
      <c r="B605" s="1"/>
      <c r="C605" s="1"/>
      <c r="D605" s="1"/>
      <c r="E605" s="1"/>
      <c r="F605" s="1"/>
      <c r="G605" s="1"/>
      <c r="H605" s="25"/>
    </row>
    <row r="606" spans="1:8" ht="12.75" customHeight="1" x14ac:dyDescent="0.25">
      <c r="A606" s="38"/>
      <c r="B606" s="1"/>
      <c r="C606" s="1"/>
      <c r="D606" s="1"/>
      <c r="E606" s="1"/>
      <c r="F606" s="1"/>
      <c r="G606" s="1"/>
      <c r="H606" s="25"/>
    </row>
    <row r="607" spans="1:8" ht="12.75" customHeight="1" x14ac:dyDescent="0.25">
      <c r="A607" s="38"/>
      <c r="B607" s="1"/>
      <c r="C607" s="1"/>
      <c r="D607" s="1"/>
      <c r="E607" s="1"/>
      <c r="F607" s="1"/>
      <c r="G607" s="1"/>
      <c r="H607" s="25"/>
    </row>
    <row r="608" spans="1:8" ht="12.75" customHeight="1" x14ac:dyDescent="0.25">
      <c r="A608" s="38"/>
      <c r="B608" s="1"/>
      <c r="C608" s="1"/>
      <c r="D608" s="1"/>
      <c r="E608" s="1"/>
      <c r="F608" s="1"/>
      <c r="G608" s="1"/>
      <c r="H608" s="25"/>
    </row>
    <row r="609" spans="1:8" ht="12.75" customHeight="1" x14ac:dyDescent="0.25">
      <c r="A609" s="38"/>
      <c r="B609" s="1"/>
      <c r="C609" s="1"/>
      <c r="D609" s="1"/>
      <c r="E609" s="1"/>
      <c r="F609" s="1"/>
      <c r="G609" s="1"/>
      <c r="H609" s="25"/>
    </row>
    <row r="610" spans="1:8" ht="12.75" customHeight="1" x14ac:dyDescent="0.25">
      <c r="A610" s="38"/>
      <c r="B610" s="1"/>
      <c r="C610" s="1"/>
      <c r="D610" s="1"/>
      <c r="E610" s="1"/>
      <c r="F610" s="1"/>
      <c r="G610" s="1"/>
      <c r="H610" s="25"/>
    </row>
    <row r="611" spans="1:8" ht="12.75" customHeight="1" x14ac:dyDescent="0.25">
      <c r="A611" s="38"/>
      <c r="B611" s="1"/>
      <c r="C611" s="1"/>
      <c r="D611" s="1"/>
      <c r="E611" s="1"/>
      <c r="F611" s="1"/>
      <c r="G611" s="1"/>
      <c r="H611" s="25"/>
    </row>
    <row r="612" spans="1:8" ht="12.75" customHeight="1" x14ac:dyDescent="0.25">
      <c r="A612" s="38"/>
      <c r="B612" s="1"/>
      <c r="C612" s="1"/>
      <c r="D612" s="1"/>
      <c r="E612" s="1"/>
      <c r="F612" s="1"/>
      <c r="G612" s="1"/>
      <c r="H612" s="25"/>
    </row>
    <row r="613" spans="1:8" ht="12.75" customHeight="1" x14ac:dyDescent="0.25">
      <c r="A613" s="38"/>
      <c r="B613" s="1"/>
      <c r="C613" s="1"/>
      <c r="D613" s="1"/>
      <c r="E613" s="1"/>
      <c r="F613" s="1"/>
      <c r="G613" s="1"/>
      <c r="H613" s="25"/>
    </row>
    <row r="614" spans="1:8" ht="12.75" customHeight="1" x14ac:dyDescent="0.25">
      <c r="A614" s="38"/>
      <c r="B614" s="1"/>
      <c r="C614" s="1"/>
      <c r="D614" s="1"/>
      <c r="E614" s="1"/>
      <c r="F614" s="1"/>
      <c r="G614" s="1"/>
      <c r="H614" s="25"/>
    </row>
    <row r="615" spans="1:8" ht="12.75" customHeight="1" x14ac:dyDescent="0.25">
      <c r="A615" s="38"/>
      <c r="B615" s="1"/>
      <c r="C615" s="1"/>
      <c r="D615" s="1"/>
      <c r="E615" s="1"/>
      <c r="F615" s="1"/>
      <c r="G615" s="1"/>
      <c r="H615" s="25"/>
    </row>
    <row r="616" spans="1:8" ht="12.75" customHeight="1" x14ac:dyDescent="0.25">
      <c r="A616" s="38"/>
      <c r="B616" s="1"/>
      <c r="C616" s="1"/>
      <c r="D616" s="1"/>
      <c r="E616" s="1"/>
      <c r="F616" s="1"/>
      <c r="G616" s="1"/>
      <c r="H616" s="25"/>
    </row>
    <row r="617" spans="1:8" ht="12.75" customHeight="1" x14ac:dyDescent="0.25">
      <c r="A617" s="38"/>
      <c r="B617" s="1"/>
      <c r="C617" s="1"/>
      <c r="D617" s="1"/>
      <c r="E617" s="1"/>
      <c r="F617" s="1"/>
      <c r="G617" s="1"/>
      <c r="H617" s="25"/>
    </row>
    <row r="618" spans="1:8" ht="12.75" customHeight="1" x14ac:dyDescent="0.25">
      <c r="A618" s="38"/>
      <c r="B618" s="1"/>
      <c r="C618" s="1"/>
      <c r="D618" s="1"/>
      <c r="E618" s="1"/>
      <c r="F618" s="1"/>
      <c r="G618" s="1"/>
      <c r="H618" s="25"/>
    </row>
    <row r="619" spans="1:8" ht="12.75" customHeight="1" x14ac:dyDescent="0.25">
      <c r="A619" s="38"/>
      <c r="B619" s="1"/>
      <c r="C619" s="1"/>
      <c r="D619" s="1"/>
      <c r="E619" s="1"/>
      <c r="F619" s="1"/>
      <c r="G619" s="1"/>
      <c r="H619" s="25"/>
    </row>
    <row r="620" spans="1:8" ht="12.75" customHeight="1" x14ac:dyDescent="0.25">
      <c r="A620" s="38"/>
      <c r="B620" s="1"/>
      <c r="C620" s="1"/>
      <c r="D620" s="1"/>
      <c r="E620" s="1"/>
      <c r="F620" s="1"/>
      <c r="G620" s="1"/>
      <c r="H620" s="25"/>
    </row>
    <row r="621" spans="1:8" ht="12.75" customHeight="1" x14ac:dyDescent="0.25">
      <c r="A621" s="38"/>
      <c r="B621" s="1"/>
      <c r="C621" s="1"/>
      <c r="D621" s="1"/>
      <c r="E621" s="1"/>
      <c r="F621" s="1"/>
      <c r="G621" s="1"/>
      <c r="H621" s="25"/>
    </row>
    <row r="622" spans="1:8" ht="12.75" customHeight="1" x14ac:dyDescent="0.25">
      <c r="A622" s="38"/>
      <c r="B622" s="1"/>
      <c r="C622" s="1"/>
      <c r="D622" s="1"/>
      <c r="E622" s="1"/>
      <c r="F622" s="1"/>
      <c r="G622" s="1"/>
      <c r="H622" s="25"/>
    </row>
    <row r="623" spans="1:8" ht="12.75" customHeight="1" x14ac:dyDescent="0.25">
      <c r="A623" s="38"/>
      <c r="B623" s="1"/>
      <c r="C623" s="1"/>
      <c r="D623" s="1"/>
      <c r="E623" s="1"/>
      <c r="F623" s="1"/>
      <c r="G623" s="1"/>
      <c r="H623" s="25"/>
    </row>
    <row r="624" spans="1:8" ht="12.75" customHeight="1" x14ac:dyDescent="0.25">
      <c r="A624" s="38"/>
      <c r="B624" s="1"/>
      <c r="C624" s="1"/>
      <c r="D624" s="1"/>
      <c r="E624" s="1"/>
      <c r="F624" s="1"/>
      <c r="G624" s="1"/>
      <c r="H624" s="25"/>
    </row>
    <row r="625" spans="1:8" ht="12.75" customHeight="1" x14ac:dyDescent="0.25">
      <c r="A625" s="38"/>
      <c r="B625" s="1"/>
      <c r="C625" s="1"/>
      <c r="D625" s="1"/>
      <c r="E625" s="1"/>
      <c r="F625" s="1"/>
      <c r="G625" s="1"/>
      <c r="H625" s="25"/>
    </row>
    <row r="626" spans="1:8" ht="12.75" customHeight="1" x14ac:dyDescent="0.25">
      <c r="A626" s="38"/>
      <c r="B626" s="1"/>
      <c r="C626" s="1"/>
      <c r="D626" s="1"/>
      <c r="E626" s="1"/>
      <c r="F626" s="1"/>
      <c r="G626" s="1"/>
      <c r="H626" s="25"/>
    </row>
    <row r="627" spans="1:8" ht="12.75" customHeight="1" x14ac:dyDescent="0.25">
      <c r="A627" s="38"/>
      <c r="B627" s="1"/>
      <c r="C627" s="1"/>
      <c r="D627" s="1"/>
      <c r="E627" s="1"/>
      <c r="F627" s="1"/>
      <c r="G627" s="1"/>
      <c r="H627" s="25"/>
    </row>
    <row r="628" spans="1:8" ht="12.75" customHeight="1" x14ac:dyDescent="0.25">
      <c r="A628" s="38"/>
      <c r="B628" s="1"/>
      <c r="C628" s="1"/>
      <c r="D628" s="1"/>
      <c r="E628" s="1"/>
      <c r="F628" s="1"/>
      <c r="G628" s="1"/>
      <c r="H628" s="25"/>
    </row>
    <row r="629" spans="1:8" ht="12.75" customHeight="1" x14ac:dyDescent="0.25">
      <c r="A629" s="38"/>
      <c r="B629" s="1"/>
      <c r="C629" s="1"/>
      <c r="D629" s="1"/>
      <c r="E629" s="1"/>
      <c r="F629" s="1"/>
      <c r="G629" s="1"/>
      <c r="H629" s="25"/>
    </row>
    <row r="630" spans="1:8" ht="12.75" customHeight="1" x14ac:dyDescent="0.25">
      <c r="A630" s="38"/>
      <c r="B630" s="1"/>
      <c r="C630" s="1"/>
      <c r="D630" s="1"/>
      <c r="E630" s="1"/>
      <c r="F630" s="1"/>
      <c r="G630" s="1"/>
      <c r="H630" s="25"/>
    </row>
    <row r="631" spans="1:8" ht="12.75" customHeight="1" x14ac:dyDescent="0.25">
      <c r="A631" s="38"/>
      <c r="B631" s="1"/>
      <c r="C631" s="1"/>
      <c r="D631" s="1"/>
      <c r="E631" s="1"/>
      <c r="F631" s="1"/>
      <c r="G631" s="1"/>
      <c r="H631" s="25"/>
    </row>
    <row r="632" spans="1:8" ht="12.75" customHeight="1" x14ac:dyDescent="0.25">
      <c r="A632" s="38"/>
      <c r="B632" s="1"/>
      <c r="C632" s="1"/>
      <c r="D632" s="1"/>
      <c r="E632" s="1"/>
      <c r="F632" s="1"/>
      <c r="G632" s="1"/>
      <c r="H632" s="25"/>
    </row>
    <row r="633" spans="1:8" ht="12.75" customHeight="1" x14ac:dyDescent="0.25">
      <c r="A633" s="38"/>
      <c r="B633" s="1"/>
      <c r="C633" s="1"/>
      <c r="D633" s="1"/>
      <c r="E633" s="1"/>
      <c r="F633" s="1"/>
      <c r="G633" s="1"/>
      <c r="H633" s="25"/>
    </row>
    <row r="634" spans="1:8" ht="12.75" customHeight="1" x14ac:dyDescent="0.25">
      <c r="A634" s="38"/>
      <c r="B634" s="1"/>
      <c r="C634" s="1"/>
      <c r="D634" s="1"/>
      <c r="E634" s="1"/>
      <c r="F634" s="1"/>
      <c r="G634" s="1"/>
      <c r="H634" s="25"/>
    </row>
    <row r="635" spans="1:8" ht="12.75" customHeight="1" x14ac:dyDescent="0.25">
      <c r="A635" s="38"/>
      <c r="B635" s="1"/>
      <c r="C635" s="1"/>
      <c r="D635" s="1"/>
      <c r="E635" s="1"/>
      <c r="F635" s="1"/>
      <c r="G635" s="1"/>
      <c r="H635" s="25"/>
    </row>
    <row r="636" spans="1:8" ht="12.75" customHeight="1" x14ac:dyDescent="0.25">
      <c r="A636" s="38"/>
      <c r="B636" s="1"/>
      <c r="C636" s="1"/>
      <c r="D636" s="1"/>
      <c r="E636" s="1"/>
      <c r="F636" s="1"/>
      <c r="G636" s="1"/>
      <c r="H636" s="25"/>
    </row>
    <row r="637" spans="1:8" ht="12.75" customHeight="1" x14ac:dyDescent="0.25">
      <c r="A637" s="38"/>
      <c r="B637" s="1"/>
      <c r="C637" s="1"/>
      <c r="D637" s="1"/>
      <c r="E637" s="1"/>
      <c r="F637" s="1"/>
      <c r="G637" s="1"/>
      <c r="H637" s="25"/>
    </row>
    <row r="638" spans="1:8" ht="12.75" customHeight="1" x14ac:dyDescent="0.25">
      <c r="A638" s="38"/>
      <c r="B638" s="1"/>
      <c r="C638" s="1"/>
      <c r="D638" s="1"/>
      <c r="E638" s="1"/>
      <c r="F638" s="1"/>
      <c r="G638" s="1"/>
      <c r="H638" s="25"/>
    </row>
    <row r="639" spans="1:8" ht="12.75" customHeight="1" x14ac:dyDescent="0.25">
      <c r="A639" s="38"/>
      <c r="B639" s="1"/>
      <c r="C639" s="1"/>
      <c r="D639" s="1"/>
      <c r="E639" s="1"/>
      <c r="F639" s="1"/>
      <c r="G639" s="1"/>
      <c r="H639" s="25"/>
    </row>
    <row r="640" spans="1:8" ht="12.75" customHeight="1" x14ac:dyDescent="0.25">
      <c r="A640" s="38"/>
      <c r="B640" s="1"/>
      <c r="C640" s="1"/>
      <c r="D640" s="1"/>
      <c r="E640" s="1"/>
      <c r="F640" s="1"/>
      <c r="G640" s="1"/>
      <c r="H640" s="25"/>
    </row>
    <row r="641" spans="1:8" ht="12.75" customHeight="1" x14ac:dyDescent="0.25">
      <c r="A641" s="38"/>
      <c r="B641" s="1"/>
      <c r="C641" s="1"/>
      <c r="D641" s="1"/>
      <c r="E641" s="1"/>
      <c r="F641" s="1"/>
      <c r="G641" s="1"/>
      <c r="H641" s="25"/>
    </row>
    <row r="642" spans="1:8" ht="12.75" customHeight="1" x14ac:dyDescent="0.25">
      <c r="A642" s="38"/>
      <c r="B642" s="1"/>
      <c r="C642" s="1"/>
      <c r="D642" s="1"/>
      <c r="E642" s="1"/>
      <c r="F642" s="1"/>
      <c r="G642" s="1"/>
      <c r="H642" s="25"/>
    </row>
    <row r="643" spans="1:8" ht="12.75" customHeight="1" x14ac:dyDescent="0.25">
      <c r="A643" s="38"/>
      <c r="B643" s="1"/>
      <c r="C643" s="1"/>
      <c r="D643" s="1"/>
      <c r="E643" s="1"/>
      <c r="F643" s="1"/>
      <c r="G643" s="1"/>
      <c r="H643" s="25"/>
    </row>
    <row r="644" spans="1:8" ht="12.75" customHeight="1" x14ac:dyDescent="0.25">
      <c r="A644" s="38"/>
      <c r="B644" s="1"/>
      <c r="C644" s="1"/>
      <c r="D644" s="1"/>
      <c r="E644" s="1"/>
      <c r="F644" s="1"/>
      <c r="G644" s="1"/>
      <c r="H644" s="25"/>
    </row>
    <row r="645" spans="1:8" ht="12.75" customHeight="1" x14ac:dyDescent="0.25">
      <c r="A645" s="38"/>
      <c r="B645" s="1"/>
      <c r="C645" s="1"/>
      <c r="D645" s="1"/>
      <c r="E645" s="1"/>
      <c r="F645" s="1"/>
      <c r="G645" s="1"/>
      <c r="H645" s="25"/>
    </row>
    <row r="646" spans="1:8" ht="12.75" customHeight="1" x14ac:dyDescent="0.25">
      <c r="A646" s="38"/>
      <c r="B646" s="1"/>
      <c r="C646" s="1"/>
      <c r="D646" s="1"/>
      <c r="E646" s="1"/>
      <c r="F646" s="1"/>
      <c r="G646" s="1"/>
      <c r="H646" s="25"/>
    </row>
    <row r="647" spans="1:8" ht="12.75" customHeight="1" x14ac:dyDescent="0.25">
      <c r="A647" s="38"/>
      <c r="B647" s="1"/>
      <c r="C647" s="1"/>
      <c r="D647" s="1"/>
      <c r="E647" s="1"/>
      <c r="F647" s="1"/>
      <c r="G647" s="1"/>
      <c r="H647" s="25"/>
    </row>
    <row r="648" spans="1:8" ht="12.75" customHeight="1" x14ac:dyDescent="0.25">
      <c r="A648" s="38"/>
      <c r="B648" s="1"/>
      <c r="C648" s="1"/>
      <c r="D648" s="1"/>
      <c r="E648" s="1"/>
      <c r="F648" s="1"/>
      <c r="G648" s="1"/>
      <c r="H648" s="25"/>
    </row>
    <row r="649" spans="1:8" ht="12.75" customHeight="1" x14ac:dyDescent="0.25">
      <c r="A649" s="38"/>
      <c r="B649" s="1"/>
      <c r="C649" s="1"/>
      <c r="D649" s="1"/>
      <c r="E649" s="1"/>
      <c r="F649" s="1"/>
      <c r="G649" s="1"/>
      <c r="H649" s="25"/>
    </row>
    <row r="650" spans="1:8" ht="12.75" customHeight="1" x14ac:dyDescent="0.25">
      <c r="A650" s="38"/>
      <c r="B650" s="1"/>
      <c r="C650" s="1"/>
      <c r="D650" s="1"/>
      <c r="E650" s="1"/>
      <c r="F650" s="1"/>
      <c r="G650" s="1"/>
      <c r="H650" s="25"/>
    </row>
    <row r="651" spans="1:8" ht="12.75" customHeight="1" x14ac:dyDescent="0.25">
      <c r="A651" s="38"/>
      <c r="B651" s="1"/>
      <c r="C651" s="1"/>
      <c r="D651" s="1"/>
      <c r="E651" s="1"/>
      <c r="F651" s="1"/>
      <c r="G651" s="1"/>
      <c r="H651" s="25"/>
    </row>
    <row r="652" spans="1:8" ht="12.75" customHeight="1" x14ac:dyDescent="0.25">
      <c r="A652" s="38"/>
      <c r="B652" s="1"/>
      <c r="C652" s="1"/>
      <c r="D652" s="1"/>
      <c r="E652" s="1"/>
      <c r="F652" s="1"/>
      <c r="G652" s="1"/>
      <c r="H652" s="25"/>
    </row>
    <row r="653" spans="1:8" ht="12.75" customHeight="1" x14ac:dyDescent="0.25">
      <c r="A653" s="38"/>
      <c r="B653" s="1"/>
      <c r="C653" s="1"/>
      <c r="D653" s="1"/>
      <c r="E653" s="1"/>
      <c r="F653" s="1"/>
      <c r="G653" s="1"/>
      <c r="H653" s="25"/>
    </row>
    <row r="654" spans="1:8" ht="12.75" customHeight="1" x14ac:dyDescent="0.25">
      <c r="A654" s="38"/>
      <c r="B654" s="1"/>
      <c r="C654" s="1"/>
      <c r="D654" s="1"/>
      <c r="E654" s="1"/>
      <c r="F654" s="1"/>
      <c r="G654" s="1"/>
      <c r="H654" s="25"/>
    </row>
    <row r="655" spans="1:8" ht="12.75" customHeight="1" x14ac:dyDescent="0.25">
      <c r="A655" s="38"/>
      <c r="B655" s="1"/>
      <c r="C655" s="1"/>
      <c r="D655" s="1"/>
      <c r="E655" s="1"/>
      <c r="F655" s="1"/>
      <c r="G655" s="1"/>
      <c r="H655" s="25"/>
    </row>
    <row r="656" spans="1:8" ht="12.75" customHeight="1" x14ac:dyDescent="0.25">
      <c r="A656" s="38"/>
      <c r="B656" s="1"/>
      <c r="C656" s="1"/>
      <c r="D656" s="1"/>
      <c r="E656" s="1"/>
      <c r="F656" s="1"/>
      <c r="G656" s="1"/>
      <c r="H656" s="25"/>
    </row>
    <row r="657" spans="1:8" ht="12.75" customHeight="1" x14ac:dyDescent="0.25">
      <c r="A657" s="38"/>
      <c r="B657" s="1"/>
      <c r="C657" s="1"/>
      <c r="D657" s="1"/>
      <c r="E657" s="1"/>
      <c r="F657" s="1"/>
      <c r="G657" s="1"/>
      <c r="H657" s="25"/>
    </row>
    <row r="658" spans="1:8" ht="12.75" customHeight="1" x14ac:dyDescent="0.25">
      <c r="A658" s="38"/>
      <c r="B658" s="1"/>
      <c r="C658" s="1"/>
      <c r="D658" s="1"/>
      <c r="E658" s="1"/>
      <c r="F658" s="1"/>
      <c r="G658" s="1"/>
      <c r="H658" s="25"/>
    </row>
    <row r="659" spans="1:8" ht="12.75" customHeight="1" x14ac:dyDescent="0.25">
      <c r="A659" s="38"/>
      <c r="B659" s="1"/>
      <c r="C659" s="1"/>
      <c r="D659" s="1"/>
      <c r="E659" s="1"/>
      <c r="F659" s="1"/>
      <c r="G659" s="1"/>
      <c r="H659" s="25"/>
    </row>
    <row r="660" spans="1:8" ht="12.75" customHeight="1" x14ac:dyDescent="0.25">
      <c r="A660" s="38"/>
      <c r="B660" s="1"/>
      <c r="C660" s="1"/>
      <c r="D660" s="1"/>
      <c r="E660" s="1"/>
      <c r="F660" s="1"/>
      <c r="G660" s="1"/>
      <c r="H660" s="25"/>
    </row>
    <row r="661" spans="1:8" ht="12.75" customHeight="1" x14ac:dyDescent="0.25">
      <c r="A661" s="38"/>
      <c r="B661" s="1"/>
      <c r="C661" s="1"/>
      <c r="D661" s="1"/>
      <c r="E661" s="1"/>
      <c r="F661" s="1"/>
      <c r="G661" s="1"/>
      <c r="H661" s="25"/>
    </row>
    <row r="662" spans="1:8" ht="12.75" customHeight="1" x14ac:dyDescent="0.25">
      <c r="A662" s="38"/>
      <c r="B662" s="1"/>
      <c r="C662" s="1"/>
      <c r="D662" s="1"/>
      <c r="E662" s="1"/>
      <c r="F662" s="1"/>
      <c r="G662" s="1"/>
      <c r="H662" s="25"/>
    </row>
    <row r="663" spans="1:8" ht="12.75" customHeight="1" x14ac:dyDescent="0.25">
      <c r="A663" s="38"/>
      <c r="B663" s="1"/>
      <c r="C663" s="1"/>
      <c r="D663" s="1"/>
      <c r="E663" s="1"/>
      <c r="F663" s="1"/>
      <c r="G663" s="1"/>
      <c r="H663" s="25"/>
    </row>
    <row r="664" spans="1:8" ht="12.75" customHeight="1" x14ac:dyDescent="0.25">
      <c r="A664" s="38"/>
      <c r="B664" s="1"/>
      <c r="C664" s="1"/>
      <c r="D664" s="1"/>
      <c r="E664" s="1"/>
      <c r="F664" s="1"/>
      <c r="G664" s="1"/>
      <c r="H664" s="25"/>
    </row>
    <row r="665" spans="1:8" ht="12.75" customHeight="1" x14ac:dyDescent="0.25">
      <c r="A665" s="38"/>
      <c r="B665" s="1"/>
      <c r="C665" s="1"/>
      <c r="D665" s="1"/>
      <c r="E665" s="1"/>
      <c r="F665" s="1"/>
      <c r="G665" s="1"/>
      <c r="H665" s="25"/>
    </row>
    <row r="666" spans="1:8" ht="12.75" customHeight="1" x14ac:dyDescent="0.25">
      <c r="A666" s="38"/>
      <c r="B666" s="1"/>
      <c r="C666" s="1"/>
      <c r="D666" s="1"/>
      <c r="E666" s="1"/>
      <c r="F666" s="1"/>
      <c r="G666" s="1"/>
      <c r="H666" s="25"/>
    </row>
    <row r="667" spans="1:8" ht="12.75" customHeight="1" x14ac:dyDescent="0.25">
      <c r="A667" s="38"/>
      <c r="B667" s="1"/>
      <c r="C667" s="1"/>
      <c r="D667" s="1"/>
      <c r="E667" s="1"/>
      <c r="F667" s="1"/>
      <c r="G667" s="1"/>
      <c r="H667" s="25"/>
    </row>
    <row r="668" spans="1:8" ht="12.75" customHeight="1" x14ac:dyDescent="0.25">
      <c r="A668" s="38"/>
      <c r="B668" s="1"/>
      <c r="C668" s="1"/>
      <c r="D668" s="1"/>
      <c r="E668" s="1"/>
      <c r="F668" s="1"/>
      <c r="G668" s="1"/>
      <c r="H668" s="25"/>
    </row>
    <row r="669" spans="1:8" ht="12.75" customHeight="1" x14ac:dyDescent="0.25">
      <c r="A669" s="38"/>
      <c r="B669" s="1"/>
      <c r="C669" s="1"/>
      <c r="D669" s="1"/>
      <c r="E669" s="1"/>
      <c r="F669" s="1"/>
      <c r="G669" s="1"/>
      <c r="H669" s="25"/>
    </row>
    <row r="670" spans="1:8" ht="12.75" customHeight="1" x14ac:dyDescent="0.25">
      <c r="A670" s="38"/>
      <c r="B670" s="1"/>
      <c r="C670" s="1"/>
      <c r="D670" s="1"/>
      <c r="E670" s="1"/>
      <c r="F670" s="1"/>
      <c r="G670" s="1"/>
      <c r="H670" s="25"/>
    </row>
    <row r="671" spans="1:8" ht="12.75" customHeight="1" x14ac:dyDescent="0.25">
      <c r="A671" s="38"/>
      <c r="B671" s="1"/>
      <c r="C671" s="1"/>
      <c r="D671" s="1"/>
      <c r="E671" s="1"/>
      <c r="F671" s="1"/>
      <c r="G671" s="1"/>
      <c r="H671" s="25"/>
    </row>
    <row r="672" spans="1:8" ht="12.75" customHeight="1" x14ac:dyDescent="0.25">
      <c r="A672" s="38"/>
      <c r="B672" s="1"/>
      <c r="C672" s="1"/>
      <c r="D672" s="1"/>
      <c r="E672" s="1"/>
      <c r="F672" s="1"/>
      <c r="G672" s="1"/>
      <c r="H672" s="25"/>
    </row>
    <row r="673" spans="1:8" ht="12.75" customHeight="1" x14ac:dyDescent="0.25">
      <c r="A673" s="38"/>
      <c r="B673" s="1"/>
      <c r="C673" s="1"/>
      <c r="D673" s="1"/>
      <c r="E673" s="1"/>
      <c r="F673" s="1"/>
      <c r="G673" s="1"/>
      <c r="H673" s="25"/>
    </row>
    <row r="674" spans="1:8" ht="12.75" customHeight="1" x14ac:dyDescent="0.25">
      <c r="A674" s="38"/>
      <c r="B674" s="1"/>
      <c r="C674" s="1"/>
      <c r="D674" s="1"/>
      <c r="E674" s="1"/>
      <c r="F674" s="1"/>
      <c r="G674" s="1"/>
      <c r="H674" s="25"/>
    </row>
    <row r="675" spans="1:8" ht="12.75" customHeight="1" x14ac:dyDescent="0.25">
      <c r="A675" s="38"/>
      <c r="B675" s="1"/>
      <c r="C675" s="1"/>
      <c r="D675" s="1"/>
      <c r="E675" s="1"/>
      <c r="F675" s="1"/>
      <c r="G675" s="1"/>
      <c r="H675" s="25"/>
    </row>
    <row r="676" spans="1:8" ht="12.75" customHeight="1" x14ac:dyDescent="0.25">
      <c r="A676" s="38"/>
      <c r="B676" s="1"/>
      <c r="C676" s="1"/>
      <c r="D676" s="1"/>
      <c r="E676" s="1"/>
      <c r="F676" s="1"/>
      <c r="G676" s="1"/>
      <c r="H676" s="25"/>
    </row>
    <row r="677" spans="1:8" ht="12.75" customHeight="1" x14ac:dyDescent="0.25">
      <c r="A677" s="38"/>
      <c r="B677" s="1"/>
      <c r="C677" s="1"/>
      <c r="D677" s="1"/>
      <c r="E677" s="1"/>
      <c r="F677" s="1"/>
      <c r="G677" s="1"/>
      <c r="H677" s="25"/>
    </row>
    <row r="678" spans="1:8" ht="12.75" customHeight="1" x14ac:dyDescent="0.25">
      <c r="A678" s="38"/>
      <c r="B678" s="1"/>
      <c r="C678" s="1"/>
      <c r="D678" s="1"/>
      <c r="E678" s="1"/>
      <c r="F678" s="1"/>
      <c r="G678" s="1"/>
      <c r="H678" s="25"/>
    </row>
    <row r="679" spans="1:8" ht="12.75" customHeight="1" x14ac:dyDescent="0.25">
      <c r="A679" s="38"/>
      <c r="B679" s="1"/>
      <c r="C679" s="1"/>
      <c r="D679" s="1"/>
      <c r="E679" s="1"/>
      <c r="F679" s="1"/>
      <c r="G679" s="1"/>
      <c r="H679" s="25"/>
    </row>
    <row r="680" spans="1:8" ht="12.75" customHeight="1" x14ac:dyDescent="0.25">
      <c r="A680" s="38"/>
      <c r="B680" s="1"/>
      <c r="C680" s="1"/>
      <c r="D680" s="1"/>
      <c r="E680" s="1"/>
      <c r="F680" s="1"/>
      <c r="G680" s="1"/>
      <c r="H680" s="25"/>
    </row>
    <row r="681" spans="1:8" ht="12.75" customHeight="1" x14ac:dyDescent="0.25">
      <c r="A681" s="38"/>
      <c r="B681" s="1"/>
      <c r="C681" s="1"/>
      <c r="D681" s="1"/>
      <c r="E681" s="1"/>
      <c r="F681" s="1"/>
      <c r="G681" s="1"/>
      <c r="H681" s="25"/>
    </row>
    <row r="682" spans="1:8" ht="12.75" customHeight="1" x14ac:dyDescent="0.25">
      <c r="A682" s="38"/>
      <c r="B682" s="1"/>
      <c r="C682" s="1"/>
      <c r="D682" s="1"/>
      <c r="E682" s="1"/>
      <c r="F682" s="1"/>
      <c r="G682" s="1"/>
      <c r="H682" s="25"/>
    </row>
    <row r="683" spans="1:8" ht="12.75" customHeight="1" x14ac:dyDescent="0.25">
      <c r="A683" s="38"/>
      <c r="B683" s="1"/>
      <c r="C683" s="1"/>
      <c r="D683" s="1"/>
      <c r="E683" s="1"/>
      <c r="F683" s="1"/>
      <c r="G683" s="1"/>
      <c r="H683" s="25"/>
    </row>
    <row r="684" spans="1:8" ht="12.75" customHeight="1" x14ac:dyDescent="0.25">
      <c r="A684" s="38"/>
      <c r="B684" s="1"/>
      <c r="C684" s="1"/>
      <c r="D684" s="1"/>
      <c r="E684" s="1"/>
      <c r="F684" s="1"/>
      <c r="G684" s="1"/>
      <c r="H684" s="25"/>
    </row>
    <row r="685" spans="1:8" ht="12.75" customHeight="1" x14ac:dyDescent="0.25">
      <c r="A685" s="38"/>
      <c r="B685" s="1"/>
      <c r="C685" s="1"/>
      <c r="D685" s="1"/>
      <c r="E685" s="1"/>
      <c r="F685" s="1"/>
      <c r="G685" s="1"/>
      <c r="H685" s="25"/>
    </row>
    <row r="686" spans="1:8" ht="12.75" customHeight="1" x14ac:dyDescent="0.25">
      <c r="A686" s="38"/>
      <c r="B686" s="1"/>
      <c r="C686" s="1"/>
      <c r="D686" s="1"/>
      <c r="E686" s="1"/>
      <c r="F686" s="1"/>
      <c r="G686" s="1"/>
      <c r="H686" s="25"/>
    </row>
    <row r="687" spans="1:8" ht="12.75" customHeight="1" x14ac:dyDescent="0.25">
      <c r="A687" s="38"/>
      <c r="B687" s="1"/>
      <c r="C687" s="1"/>
      <c r="D687" s="1"/>
      <c r="E687" s="1"/>
      <c r="F687" s="1"/>
      <c r="G687" s="1"/>
      <c r="H687" s="25"/>
    </row>
    <row r="688" spans="1:8" ht="12.75" customHeight="1" x14ac:dyDescent="0.25">
      <c r="A688" s="38"/>
      <c r="B688" s="1"/>
      <c r="C688" s="1"/>
      <c r="D688" s="1"/>
      <c r="E688" s="1"/>
      <c r="F688" s="1"/>
      <c r="G688" s="1"/>
      <c r="H688" s="25"/>
    </row>
    <row r="689" spans="1:8" ht="12.75" customHeight="1" x14ac:dyDescent="0.25">
      <c r="A689" s="38"/>
      <c r="B689" s="1"/>
      <c r="C689" s="1"/>
      <c r="D689" s="1"/>
      <c r="E689" s="1"/>
      <c r="F689" s="1"/>
      <c r="G689" s="1"/>
      <c r="H689" s="25"/>
    </row>
    <row r="690" spans="1:8" ht="12.75" customHeight="1" x14ac:dyDescent="0.25">
      <c r="A690" s="38"/>
      <c r="B690" s="1"/>
      <c r="C690" s="1"/>
      <c r="D690" s="1"/>
      <c r="E690" s="1"/>
      <c r="F690" s="1"/>
      <c r="G690" s="1"/>
      <c r="H690" s="25"/>
    </row>
    <row r="691" spans="1:8" ht="12.75" customHeight="1" x14ac:dyDescent="0.25">
      <c r="A691" s="38"/>
      <c r="B691" s="1"/>
      <c r="C691" s="1"/>
      <c r="D691" s="1"/>
      <c r="E691" s="1"/>
      <c r="F691" s="1"/>
      <c r="G691" s="1"/>
      <c r="H691" s="25"/>
    </row>
    <row r="692" spans="1:8" ht="12.75" customHeight="1" x14ac:dyDescent="0.25">
      <c r="A692" s="38"/>
      <c r="B692" s="1"/>
      <c r="C692" s="1"/>
      <c r="D692" s="1"/>
      <c r="E692" s="1"/>
      <c r="F692" s="1"/>
      <c r="G692" s="1"/>
      <c r="H692" s="25"/>
    </row>
    <row r="693" spans="1:8" ht="12.75" customHeight="1" x14ac:dyDescent="0.25">
      <c r="A693" s="38"/>
      <c r="B693" s="1"/>
      <c r="C693" s="1"/>
      <c r="D693" s="1"/>
      <c r="E693" s="1"/>
      <c r="F693" s="1"/>
      <c r="G693" s="1"/>
      <c r="H693" s="25"/>
    </row>
    <row r="694" spans="1:8" ht="12.75" customHeight="1" x14ac:dyDescent="0.25">
      <c r="A694" s="38"/>
      <c r="B694" s="1"/>
      <c r="C694" s="1"/>
      <c r="D694" s="1"/>
      <c r="E694" s="1"/>
      <c r="F694" s="1"/>
      <c r="G694" s="1"/>
      <c r="H694" s="25"/>
    </row>
    <row r="695" spans="1:8" ht="12.75" customHeight="1" x14ac:dyDescent="0.25">
      <c r="A695" s="38"/>
      <c r="B695" s="1"/>
      <c r="C695" s="1"/>
      <c r="D695" s="1"/>
      <c r="E695" s="1"/>
      <c r="F695" s="1"/>
      <c r="G695" s="1"/>
      <c r="H695" s="25"/>
    </row>
    <row r="696" spans="1:8" ht="12.75" customHeight="1" x14ac:dyDescent="0.25">
      <c r="A696" s="38"/>
      <c r="B696" s="1"/>
      <c r="C696" s="1"/>
      <c r="D696" s="1"/>
      <c r="E696" s="1"/>
      <c r="F696" s="1"/>
      <c r="G696" s="1"/>
      <c r="H696" s="25"/>
    </row>
    <row r="697" spans="1:8" ht="12.75" customHeight="1" x14ac:dyDescent="0.25">
      <c r="A697" s="38"/>
      <c r="B697" s="1"/>
      <c r="C697" s="1"/>
      <c r="D697" s="1"/>
      <c r="E697" s="1"/>
      <c r="F697" s="1"/>
      <c r="G697" s="1"/>
      <c r="H697" s="25"/>
    </row>
    <row r="698" spans="1:8" ht="12.75" customHeight="1" x14ac:dyDescent="0.25">
      <c r="A698" s="38"/>
      <c r="B698" s="1"/>
      <c r="C698" s="1"/>
      <c r="D698" s="1"/>
      <c r="E698" s="1"/>
      <c r="F698" s="1"/>
      <c r="G698" s="1"/>
      <c r="H698" s="25"/>
    </row>
    <row r="699" spans="1:8" ht="12.75" customHeight="1" x14ac:dyDescent="0.25">
      <c r="A699" s="38"/>
      <c r="B699" s="1"/>
      <c r="C699" s="1"/>
      <c r="D699" s="1"/>
      <c r="E699" s="1"/>
      <c r="F699" s="1"/>
      <c r="G699" s="1"/>
      <c r="H699" s="25"/>
    </row>
    <row r="700" spans="1:8" ht="12.75" customHeight="1" x14ac:dyDescent="0.25">
      <c r="A700" s="38"/>
      <c r="B700" s="1"/>
      <c r="C700" s="1"/>
      <c r="D700" s="1"/>
      <c r="E700" s="1"/>
      <c r="F700" s="1"/>
      <c r="G700" s="1"/>
      <c r="H700" s="25"/>
    </row>
    <row r="701" spans="1:8" ht="12.75" customHeight="1" x14ac:dyDescent="0.25">
      <c r="A701" s="38"/>
      <c r="B701" s="1"/>
      <c r="C701" s="1"/>
      <c r="D701" s="1"/>
      <c r="E701" s="1"/>
      <c r="F701" s="1"/>
      <c r="G701" s="1"/>
      <c r="H701" s="25"/>
    </row>
    <row r="702" spans="1:8" ht="12.75" customHeight="1" x14ac:dyDescent="0.25">
      <c r="A702" s="38"/>
      <c r="B702" s="1"/>
      <c r="C702" s="1"/>
      <c r="D702" s="1"/>
      <c r="E702" s="1"/>
      <c r="F702" s="1"/>
      <c r="G702" s="1"/>
      <c r="H702" s="25"/>
    </row>
    <row r="703" spans="1:8" ht="12.75" customHeight="1" x14ac:dyDescent="0.25">
      <c r="A703" s="38"/>
      <c r="B703" s="1"/>
      <c r="C703" s="1"/>
      <c r="D703" s="1"/>
      <c r="E703" s="1"/>
      <c r="F703" s="1"/>
      <c r="G703" s="1"/>
      <c r="H703" s="25"/>
    </row>
    <row r="704" spans="1:8" ht="12.75" customHeight="1" x14ac:dyDescent="0.25">
      <c r="A704" s="38"/>
      <c r="B704" s="1"/>
      <c r="C704" s="1"/>
      <c r="D704" s="1"/>
      <c r="E704" s="1"/>
      <c r="F704" s="1"/>
      <c r="G704" s="1"/>
      <c r="H704" s="25"/>
    </row>
    <row r="705" spans="1:8" ht="12.75" customHeight="1" x14ac:dyDescent="0.25">
      <c r="A705" s="38"/>
      <c r="B705" s="1"/>
      <c r="C705" s="1"/>
      <c r="D705" s="1"/>
      <c r="E705" s="1"/>
      <c r="F705" s="1"/>
      <c r="G705" s="1"/>
      <c r="H705" s="25"/>
    </row>
    <row r="706" spans="1:8" ht="12.75" customHeight="1" x14ac:dyDescent="0.25">
      <c r="A706" s="38"/>
      <c r="B706" s="1"/>
      <c r="C706" s="1"/>
      <c r="D706" s="1"/>
      <c r="E706" s="1"/>
      <c r="F706" s="1"/>
      <c r="G706" s="1"/>
      <c r="H706" s="25"/>
    </row>
    <row r="707" spans="1:8" ht="12.75" customHeight="1" x14ac:dyDescent="0.25">
      <c r="A707" s="38"/>
      <c r="B707" s="1"/>
      <c r="C707" s="1"/>
      <c r="D707" s="1"/>
      <c r="E707" s="1"/>
      <c r="F707" s="1"/>
      <c r="G707" s="1"/>
      <c r="H707" s="25"/>
    </row>
    <row r="708" spans="1:8" ht="12.75" customHeight="1" x14ac:dyDescent="0.25">
      <c r="A708" s="38"/>
      <c r="B708" s="1"/>
      <c r="C708" s="1"/>
      <c r="D708" s="1"/>
      <c r="E708" s="1"/>
      <c r="F708" s="1"/>
      <c r="G708" s="1"/>
      <c r="H708" s="25"/>
    </row>
    <row r="709" spans="1:8" ht="12.75" customHeight="1" x14ac:dyDescent="0.25">
      <c r="A709" s="38"/>
      <c r="B709" s="1"/>
      <c r="C709" s="1"/>
      <c r="D709" s="1"/>
      <c r="E709" s="1"/>
      <c r="F709" s="1"/>
      <c r="G709" s="1"/>
      <c r="H709" s="25"/>
    </row>
    <row r="710" spans="1:8" ht="12.75" customHeight="1" x14ac:dyDescent="0.25">
      <c r="A710" s="38"/>
      <c r="B710" s="1"/>
      <c r="C710" s="1"/>
      <c r="D710" s="1"/>
      <c r="E710" s="1"/>
      <c r="F710" s="1"/>
      <c r="G710" s="1"/>
      <c r="H710" s="25"/>
    </row>
    <row r="711" spans="1:8" ht="12.75" customHeight="1" x14ac:dyDescent="0.25">
      <c r="A711" s="38"/>
      <c r="B711" s="1"/>
      <c r="C711" s="1"/>
      <c r="D711" s="1"/>
      <c r="E711" s="1"/>
      <c r="F711" s="1"/>
      <c r="G711" s="1"/>
      <c r="H711" s="25"/>
    </row>
    <row r="712" spans="1:8" ht="12.75" customHeight="1" x14ac:dyDescent="0.25">
      <c r="A712" s="38"/>
      <c r="B712" s="1"/>
      <c r="C712" s="1"/>
      <c r="D712" s="1"/>
      <c r="E712" s="1"/>
      <c r="F712" s="1"/>
      <c r="G712" s="1"/>
      <c r="H712" s="25"/>
    </row>
    <row r="713" spans="1:8" ht="12.75" customHeight="1" x14ac:dyDescent="0.25">
      <c r="A713" s="38"/>
      <c r="B713" s="1"/>
      <c r="C713" s="1"/>
      <c r="D713" s="1"/>
      <c r="E713" s="1"/>
      <c r="F713" s="1"/>
      <c r="G713" s="1"/>
      <c r="H713" s="25"/>
    </row>
    <row r="714" spans="1:8" ht="12.75" customHeight="1" x14ac:dyDescent="0.25">
      <c r="A714" s="38"/>
      <c r="B714" s="1"/>
      <c r="C714" s="1"/>
      <c r="D714" s="1"/>
      <c r="E714" s="1"/>
      <c r="F714" s="1"/>
      <c r="G714" s="1"/>
      <c r="H714" s="25"/>
    </row>
    <row r="715" spans="1:8" ht="12.75" customHeight="1" x14ac:dyDescent="0.25">
      <c r="A715" s="38"/>
      <c r="B715" s="1"/>
      <c r="C715" s="1"/>
      <c r="D715" s="1"/>
      <c r="E715" s="1"/>
      <c r="F715" s="1"/>
      <c r="G715" s="1"/>
      <c r="H715" s="25"/>
    </row>
    <row r="716" spans="1:8" ht="12.75" customHeight="1" x14ac:dyDescent="0.25">
      <c r="A716" s="38"/>
      <c r="B716" s="1"/>
      <c r="C716" s="1"/>
      <c r="D716" s="1"/>
      <c r="E716" s="1"/>
      <c r="F716" s="1"/>
      <c r="G716" s="1"/>
      <c r="H716" s="25"/>
    </row>
    <row r="717" spans="1:8" ht="12.75" customHeight="1" x14ac:dyDescent="0.25">
      <c r="A717" s="38"/>
      <c r="B717" s="1"/>
      <c r="C717" s="1"/>
      <c r="D717" s="1"/>
      <c r="E717" s="1"/>
      <c r="F717" s="1"/>
      <c r="G717" s="1"/>
      <c r="H717" s="25"/>
    </row>
    <row r="718" spans="1:8" ht="12.75" customHeight="1" x14ac:dyDescent="0.25">
      <c r="A718" s="38"/>
      <c r="B718" s="1"/>
      <c r="C718" s="1"/>
      <c r="D718" s="1"/>
      <c r="E718" s="1"/>
      <c r="F718" s="1"/>
      <c r="G718" s="1"/>
      <c r="H718" s="25"/>
    </row>
    <row r="719" spans="1:8" ht="12.75" customHeight="1" x14ac:dyDescent="0.25">
      <c r="A719" s="38"/>
      <c r="B719" s="1"/>
      <c r="C719" s="1"/>
      <c r="D719" s="1"/>
      <c r="E719" s="1"/>
      <c r="F719" s="1"/>
      <c r="G719" s="1"/>
      <c r="H719" s="25"/>
    </row>
    <row r="720" spans="1:8" ht="12.75" customHeight="1" x14ac:dyDescent="0.25">
      <c r="A720" s="38"/>
      <c r="B720" s="1"/>
      <c r="C720" s="1"/>
      <c r="D720" s="1"/>
      <c r="E720" s="1"/>
      <c r="F720" s="1"/>
      <c r="G720" s="1"/>
      <c r="H720" s="25"/>
    </row>
    <row r="721" spans="1:8" ht="12.75" customHeight="1" x14ac:dyDescent="0.25">
      <c r="A721" s="38"/>
      <c r="B721" s="1"/>
      <c r="C721" s="1"/>
      <c r="D721" s="1"/>
      <c r="E721" s="1"/>
      <c r="F721" s="1"/>
      <c r="G721" s="1"/>
      <c r="H721" s="25"/>
    </row>
    <row r="722" spans="1:8" ht="12.75" customHeight="1" x14ac:dyDescent="0.25">
      <c r="A722" s="38"/>
      <c r="B722" s="1"/>
      <c r="C722" s="1"/>
      <c r="D722" s="1"/>
      <c r="E722" s="1"/>
      <c r="F722" s="1"/>
      <c r="G722" s="1"/>
      <c r="H722" s="25"/>
    </row>
    <row r="723" spans="1:8" ht="12.75" customHeight="1" x14ac:dyDescent="0.25">
      <c r="A723" s="38"/>
      <c r="B723" s="1"/>
      <c r="C723" s="1"/>
      <c r="D723" s="1"/>
      <c r="E723" s="1"/>
      <c r="F723" s="1"/>
      <c r="G723" s="1"/>
      <c r="H723" s="25"/>
    </row>
    <row r="724" spans="1:8" ht="12.75" customHeight="1" x14ac:dyDescent="0.25">
      <c r="A724" s="38"/>
      <c r="B724" s="1"/>
      <c r="C724" s="1"/>
      <c r="D724" s="1"/>
      <c r="E724" s="1"/>
      <c r="F724" s="1"/>
      <c r="G724" s="1"/>
      <c r="H724" s="25"/>
    </row>
    <row r="725" spans="1:8" ht="12.75" customHeight="1" x14ac:dyDescent="0.25">
      <c r="A725" s="38"/>
      <c r="B725" s="1"/>
      <c r="C725" s="1"/>
      <c r="D725" s="1"/>
      <c r="E725" s="1"/>
      <c r="F725" s="1"/>
      <c r="G725" s="1"/>
      <c r="H725" s="25"/>
    </row>
    <row r="726" spans="1:8" ht="12.75" customHeight="1" x14ac:dyDescent="0.25">
      <c r="A726" s="38"/>
      <c r="B726" s="1"/>
      <c r="C726" s="1"/>
      <c r="D726" s="1"/>
      <c r="E726" s="1"/>
      <c r="F726" s="1"/>
      <c r="G726" s="1"/>
      <c r="H726" s="25"/>
    </row>
    <row r="727" spans="1:8" ht="12.75" customHeight="1" x14ac:dyDescent="0.25">
      <c r="A727" s="38"/>
      <c r="B727" s="1"/>
      <c r="C727" s="1"/>
      <c r="D727" s="1"/>
      <c r="E727" s="1"/>
      <c r="F727" s="1"/>
      <c r="G727" s="1"/>
      <c r="H727" s="25"/>
    </row>
    <row r="728" spans="1:8" ht="12.75" customHeight="1" x14ac:dyDescent="0.25">
      <c r="A728" s="38"/>
      <c r="B728" s="1"/>
      <c r="C728" s="1"/>
      <c r="D728" s="1"/>
      <c r="E728" s="1"/>
      <c r="F728" s="1"/>
      <c r="G728" s="1"/>
      <c r="H728" s="25"/>
    </row>
    <row r="729" spans="1:8" ht="12.75" customHeight="1" x14ac:dyDescent="0.25">
      <c r="A729" s="38"/>
      <c r="B729" s="1"/>
      <c r="C729" s="1"/>
      <c r="D729" s="1"/>
      <c r="E729" s="1"/>
      <c r="F729" s="1"/>
      <c r="G729" s="1"/>
      <c r="H729" s="25"/>
    </row>
    <row r="730" spans="1:8" ht="12.75" customHeight="1" x14ac:dyDescent="0.25">
      <c r="A730" s="38"/>
      <c r="B730" s="1"/>
      <c r="C730" s="1"/>
      <c r="D730" s="1"/>
      <c r="E730" s="1"/>
      <c r="F730" s="1"/>
      <c r="G730" s="1"/>
      <c r="H730" s="25"/>
    </row>
    <row r="731" spans="1:8" ht="12.75" customHeight="1" x14ac:dyDescent="0.25">
      <c r="A731" s="38"/>
      <c r="B731" s="1"/>
      <c r="C731" s="1"/>
      <c r="D731" s="1"/>
      <c r="E731" s="1"/>
      <c r="F731" s="1"/>
      <c r="G731" s="1"/>
      <c r="H731" s="25"/>
    </row>
    <row r="732" spans="1:8" ht="12.75" customHeight="1" x14ac:dyDescent="0.25">
      <c r="A732" s="38"/>
      <c r="B732" s="1"/>
      <c r="C732" s="1"/>
      <c r="D732" s="1"/>
      <c r="E732" s="1"/>
      <c r="F732" s="1"/>
      <c r="G732" s="1"/>
      <c r="H732" s="25"/>
    </row>
    <row r="733" spans="1:8" ht="12.75" customHeight="1" x14ac:dyDescent="0.25">
      <c r="A733" s="38"/>
      <c r="B733" s="1"/>
      <c r="C733" s="1"/>
      <c r="D733" s="1"/>
      <c r="E733" s="1"/>
      <c r="F733" s="1"/>
      <c r="G733" s="1"/>
      <c r="H733" s="25"/>
    </row>
    <row r="734" spans="1:8" ht="12.75" customHeight="1" x14ac:dyDescent="0.25">
      <c r="A734" s="38"/>
      <c r="B734" s="1"/>
      <c r="C734" s="1"/>
      <c r="D734" s="1"/>
      <c r="E734" s="1"/>
      <c r="F734" s="1"/>
      <c r="G734" s="1"/>
      <c r="H734" s="25"/>
    </row>
    <row r="735" spans="1:8" ht="12.75" customHeight="1" x14ac:dyDescent="0.25">
      <c r="A735" s="38"/>
      <c r="B735" s="1"/>
      <c r="C735" s="1"/>
      <c r="D735" s="1"/>
      <c r="E735" s="1"/>
      <c r="F735" s="1"/>
      <c r="G735" s="1"/>
      <c r="H735" s="25"/>
    </row>
    <row r="736" spans="1:8" ht="12.75" customHeight="1" x14ac:dyDescent="0.25">
      <c r="A736" s="38"/>
      <c r="B736" s="1"/>
      <c r="C736" s="1"/>
      <c r="D736" s="1"/>
      <c r="E736" s="1"/>
      <c r="F736" s="1"/>
      <c r="G736" s="1"/>
      <c r="H736" s="25"/>
    </row>
    <row r="737" spans="1:8" ht="12.75" customHeight="1" x14ac:dyDescent="0.25">
      <c r="A737" s="38"/>
      <c r="B737" s="1"/>
      <c r="C737" s="1"/>
      <c r="D737" s="1"/>
      <c r="E737" s="1"/>
      <c r="F737" s="1"/>
      <c r="G737" s="1"/>
      <c r="H737" s="25"/>
    </row>
    <row r="738" spans="1:8" ht="12.75" customHeight="1" x14ac:dyDescent="0.25">
      <c r="A738" s="38"/>
      <c r="B738" s="1"/>
      <c r="C738" s="1"/>
      <c r="D738" s="1"/>
      <c r="E738" s="1"/>
      <c r="F738" s="1"/>
      <c r="G738" s="1"/>
      <c r="H738" s="25"/>
    </row>
    <row r="739" spans="1:8" ht="12.75" customHeight="1" x14ac:dyDescent="0.25">
      <c r="A739" s="38"/>
      <c r="B739" s="1"/>
      <c r="C739" s="1"/>
      <c r="D739" s="1"/>
      <c r="E739" s="1"/>
      <c r="F739" s="1"/>
      <c r="G739" s="1"/>
      <c r="H739" s="25"/>
    </row>
    <row r="740" spans="1:8" ht="12.75" customHeight="1" x14ac:dyDescent="0.25">
      <c r="A740" s="38"/>
      <c r="B740" s="1"/>
      <c r="C740" s="1"/>
      <c r="D740" s="1"/>
      <c r="E740" s="1"/>
      <c r="F740" s="1"/>
      <c r="G740" s="1"/>
      <c r="H740" s="25"/>
    </row>
    <row r="741" spans="1:8" ht="12.75" customHeight="1" x14ac:dyDescent="0.25">
      <c r="A741" s="38"/>
      <c r="B741" s="1"/>
      <c r="C741" s="1"/>
      <c r="D741" s="1"/>
      <c r="E741" s="1"/>
      <c r="F741" s="1"/>
      <c r="G741" s="1"/>
      <c r="H741" s="25"/>
    </row>
    <row r="742" spans="1:8" ht="12.75" customHeight="1" x14ac:dyDescent="0.25">
      <c r="A742" s="38"/>
      <c r="B742" s="1"/>
      <c r="C742" s="1"/>
      <c r="D742" s="1"/>
      <c r="E742" s="1"/>
      <c r="F742" s="1"/>
      <c r="G742" s="1"/>
      <c r="H742" s="25"/>
    </row>
    <row r="743" spans="1:8" ht="12.75" customHeight="1" x14ac:dyDescent="0.25">
      <c r="A743" s="38"/>
      <c r="B743" s="1"/>
      <c r="C743" s="1"/>
      <c r="D743" s="1"/>
      <c r="E743" s="1"/>
      <c r="F743" s="1"/>
      <c r="G743" s="1"/>
      <c r="H743" s="25"/>
    </row>
    <row r="744" spans="1:8" ht="12.75" customHeight="1" x14ac:dyDescent="0.25">
      <c r="A744" s="38"/>
      <c r="B744" s="1"/>
      <c r="C744" s="1"/>
      <c r="D744" s="1"/>
      <c r="E744" s="1"/>
      <c r="F744" s="1"/>
      <c r="G744" s="1"/>
      <c r="H744" s="25"/>
    </row>
    <row r="745" spans="1:8" ht="12.75" customHeight="1" x14ac:dyDescent="0.25">
      <c r="A745" s="38"/>
      <c r="B745" s="1"/>
      <c r="C745" s="1"/>
      <c r="D745" s="1"/>
      <c r="E745" s="1"/>
      <c r="F745" s="1"/>
      <c r="G745" s="1"/>
      <c r="H745" s="25"/>
    </row>
    <row r="746" spans="1:8" ht="12.75" customHeight="1" x14ac:dyDescent="0.25">
      <c r="A746" s="38"/>
      <c r="B746" s="1"/>
      <c r="C746" s="1"/>
      <c r="D746" s="1"/>
      <c r="E746" s="1"/>
      <c r="F746" s="1"/>
      <c r="G746" s="1"/>
      <c r="H746" s="25"/>
    </row>
    <row r="747" spans="1:8" ht="12.75" customHeight="1" x14ac:dyDescent="0.25">
      <c r="A747" s="38"/>
      <c r="B747" s="1"/>
      <c r="C747" s="1"/>
      <c r="D747" s="1"/>
      <c r="E747" s="1"/>
      <c r="F747" s="1"/>
      <c r="G747" s="1"/>
      <c r="H747" s="25"/>
    </row>
    <row r="748" spans="1:8" ht="12.75" customHeight="1" x14ac:dyDescent="0.25">
      <c r="A748" s="38"/>
      <c r="B748" s="1"/>
      <c r="C748" s="1"/>
      <c r="D748" s="1"/>
      <c r="E748" s="1"/>
      <c r="F748" s="1"/>
      <c r="G748" s="1"/>
      <c r="H748" s="25"/>
    </row>
    <row r="749" spans="1:8" ht="12.75" customHeight="1" x14ac:dyDescent="0.25">
      <c r="A749" s="38"/>
      <c r="B749" s="1"/>
      <c r="C749" s="1"/>
      <c r="D749" s="1"/>
      <c r="E749" s="1"/>
      <c r="F749" s="1"/>
      <c r="G749" s="1"/>
      <c r="H749" s="25"/>
    </row>
    <row r="750" spans="1:8" ht="12.75" customHeight="1" x14ac:dyDescent="0.25">
      <c r="A750" s="38"/>
      <c r="B750" s="1"/>
      <c r="C750" s="1"/>
      <c r="D750" s="1"/>
      <c r="E750" s="1"/>
      <c r="F750" s="1"/>
      <c r="G750" s="1"/>
      <c r="H750" s="25"/>
    </row>
    <row r="751" spans="1:8" ht="12.75" customHeight="1" x14ac:dyDescent="0.25">
      <c r="A751" s="38"/>
      <c r="B751" s="1"/>
      <c r="C751" s="1"/>
      <c r="D751" s="1"/>
      <c r="E751" s="1"/>
      <c r="F751" s="1"/>
      <c r="G751" s="1"/>
      <c r="H751" s="25"/>
    </row>
    <row r="752" spans="1:8" ht="12.75" customHeight="1" x14ac:dyDescent="0.25">
      <c r="A752" s="38"/>
      <c r="B752" s="1"/>
      <c r="C752" s="1"/>
      <c r="D752" s="1"/>
      <c r="E752" s="1"/>
      <c r="F752" s="1"/>
      <c r="G752" s="1"/>
      <c r="H752" s="25"/>
    </row>
    <row r="753" spans="1:8" ht="12.75" customHeight="1" x14ac:dyDescent="0.25">
      <c r="A753" s="38"/>
      <c r="B753" s="1"/>
      <c r="C753" s="1"/>
      <c r="D753" s="1"/>
      <c r="E753" s="1"/>
      <c r="F753" s="1"/>
      <c r="G753" s="1"/>
      <c r="H753" s="25"/>
    </row>
    <row r="754" spans="1:8" ht="12.75" customHeight="1" x14ac:dyDescent="0.25">
      <c r="A754" s="38"/>
      <c r="B754" s="1"/>
      <c r="C754" s="1"/>
      <c r="D754" s="1"/>
      <c r="E754" s="1"/>
      <c r="F754" s="1"/>
      <c r="G754" s="1"/>
      <c r="H754" s="25"/>
    </row>
    <row r="755" spans="1:8" ht="12.75" customHeight="1" x14ac:dyDescent="0.25">
      <c r="A755" s="38"/>
      <c r="B755" s="1"/>
      <c r="C755" s="1"/>
      <c r="D755" s="1"/>
      <c r="E755" s="1"/>
      <c r="F755" s="1"/>
      <c r="G755" s="1"/>
      <c r="H755" s="25"/>
    </row>
    <row r="756" spans="1:8" ht="12.75" customHeight="1" x14ac:dyDescent="0.25">
      <c r="A756" s="38"/>
      <c r="B756" s="1"/>
      <c r="C756" s="1"/>
      <c r="D756" s="1"/>
      <c r="E756" s="1"/>
      <c r="F756" s="1"/>
      <c r="G756" s="1"/>
      <c r="H756" s="25"/>
    </row>
    <row r="757" spans="1:8" ht="12.75" customHeight="1" x14ac:dyDescent="0.25">
      <c r="A757" s="38"/>
      <c r="B757" s="1"/>
      <c r="C757" s="1"/>
      <c r="D757" s="1"/>
      <c r="E757" s="1"/>
      <c r="F757" s="1"/>
      <c r="G757" s="1"/>
      <c r="H757" s="25"/>
    </row>
    <row r="758" spans="1:8" ht="12.75" customHeight="1" x14ac:dyDescent="0.25">
      <c r="A758" s="38"/>
      <c r="B758" s="1"/>
      <c r="C758" s="1"/>
      <c r="D758" s="1"/>
      <c r="E758" s="1"/>
      <c r="F758" s="1"/>
      <c r="G758" s="1"/>
      <c r="H758" s="25"/>
    </row>
    <row r="759" spans="1:8" ht="12.75" customHeight="1" x14ac:dyDescent="0.25">
      <c r="A759" s="38"/>
      <c r="B759" s="1"/>
      <c r="C759" s="1"/>
      <c r="D759" s="1"/>
      <c r="E759" s="1"/>
      <c r="F759" s="1"/>
      <c r="G759" s="1"/>
      <c r="H759" s="25"/>
    </row>
    <row r="760" spans="1:8" ht="12.75" customHeight="1" x14ac:dyDescent="0.25">
      <c r="A760" s="38"/>
      <c r="B760" s="1"/>
      <c r="C760" s="1"/>
      <c r="D760" s="1"/>
      <c r="E760" s="1"/>
      <c r="F760" s="1"/>
      <c r="G760" s="1"/>
      <c r="H760" s="25"/>
    </row>
    <row r="761" spans="1:8" ht="12.75" customHeight="1" x14ac:dyDescent="0.25">
      <c r="A761" s="38"/>
      <c r="B761" s="1"/>
      <c r="C761" s="1"/>
      <c r="D761" s="1"/>
      <c r="E761" s="1"/>
      <c r="F761" s="1"/>
      <c r="G761" s="1"/>
      <c r="H761" s="25"/>
    </row>
    <row r="762" spans="1:8" ht="12.75" customHeight="1" x14ac:dyDescent="0.25">
      <c r="A762" s="38"/>
      <c r="B762" s="1"/>
      <c r="C762" s="1"/>
      <c r="D762" s="1"/>
      <c r="E762" s="1"/>
      <c r="F762" s="1"/>
      <c r="G762" s="1"/>
      <c r="H762" s="25"/>
    </row>
    <row r="763" spans="1:8" ht="12.75" customHeight="1" x14ac:dyDescent="0.25">
      <c r="A763" s="38"/>
      <c r="B763" s="1"/>
      <c r="C763" s="1"/>
      <c r="D763" s="1"/>
      <c r="E763" s="1"/>
      <c r="F763" s="1"/>
      <c r="G763" s="1"/>
      <c r="H763" s="25"/>
    </row>
    <row r="764" spans="1:8" ht="12.75" customHeight="1" x14ac:dyDescent="0.25">
      <c r="A764" s="38"/>
      <c r="B764" s="1"/>
      <c r="C764" s="1"/>
      <c r="D764" s="1"/>
      <c r="E764" s="1"/>
      <c r="F764" s="1"/>
      <c r="G764" s="1"/>
      <c r="H764" s="25"/>
    </row>
    <row r="765" spans="1:8" ht="12.75" customHeight="1" x14ac:dyDescent="0.25">
      <c r="A765" s="38"/>
      <c r="B765" s="1"/>
      <c r="C765" s="1"/>
      <c r="D765" s="1"/>
      <c r="E765" s="1"/>
      <c r="F765" s="1"/>
      <c r="G765" s="1"/>
      <c r="H765" s="25"/>
    </row>
    <row r="766" spans="1:8" ht="12.75" customHeight="1" x14ac:dyDescent="0.25">
      <c r="A766" s="38"/>
      <c r="B766" s="1"/>
      <c r="C766" s="1"/>
      <c r="D766" s="1"/>
      <c r="E766" s="1"/>
      <c r="F766" s="1"/>
      <c r="G766" s="1"/>
      <c r="H766" s="25"/>
    </row>
    <row r="767" spans="1:8" ht="12.75" customHeight="1" x14ac:dyDescent="0.25">
      <c r="A767" s="38"/>
      <c r="B767" s="1"/>
      <c r="C767" s="1"/>
      <c r="D767" s="1"/>
      <c r="E767" s="1"/>
      <c r="F767" s="1"/>
      <c r="G767" s="1"/>
      <c r="H767" s="25"/>
    </row>
    <row r="768" spans="1:8" ht="12.75" customHeight="1" x14ac:dyDescent="0.25">
      <c r="A768" s="38"/>
      <c r="B768" s="1"/>
      <c r="C768" s="1"/>
      <c r="D768" s="1"/>
      <c r="E768" s="1"/>
      <c r="F768" s="1"/>
      <c r="G768" s="1"/>
      <c r="H768" s="25"/>
    </row>
    <row r="769" spans="1:8" ht="12.75" customHeight="1" x14ac:dyDescent="0.25">
      <c r="A769" s="38"/>
      <c r="B769" s="1"/>
      <c r="C769" s="1"/>
      <c r="D769" s="1"/>
      <c r="E769" s="1"/>
      <c r="F769" s="1"/>
      <c r="G769" s="1"/>
      <c r="H769" s="25"/>
    </row>
    <row r="770" spans="1:8" ht="12.75" customHeight="1" x14ac:dyDescent="0.25">
      <c r="A770" s="38"/>
      <c r="B770" s="1"/>
      <c r="C770" s="1"/>
      <c r="D770" s="1"/>
      <c r="E770" s="1"/>
      <c r="F770" s="1"/>
      <c r="G770" s="1"/>
      <c r="H770" s="25"/>
    </row>
    <row r="771" spans="1:8" ht="12.75" customHeight="1" x14ac:dyDescent="0.25">
      <c r="A771" s="38"/>
      <c r="B771" s="1"/>
      <c r="C771" s="1"/>
      <c r="D771" s="1"/>
      <c r="E771" s="1"/>
      <c r="F771" s="1"/>
      <c r="G771" s="1"/>
      <c r="H771" s="25"/>
    </row>
    <row r="772" spans="1:8" ht="12.75" customHeight="1" x14ac:dyDescent="0.25">
      <c r="A772" s="38"/>
      <c r="B772" s="1"/>
      <c r="C772" s="1"/>
      <c r="D772" s="1"/>
      <c r="E772" s="1"/>
      <c r="F772" s="1"/>
      <c r="G772" s="1"/>
      <c r="H772" s="25"/>
    </row>
    <row r="773" spans="1:8" ht="12.75" customHeight="1" x14ac:dyDescent="0.25">
      <c r="A773" s="38"/>
      <c r="B773" s="1"/>
      <c r="C773" s="1"/>
      <c r="D773" s="1"/>
      <c r="E773" s="1"/>
      <c r="F773" s="1"/>
      <c r="G773" s="1"/>
      <c r="H773" s="25"/>
    </row>
    <row r="774" spans="1:8" ht="12.75" customHeight="1" x14ac:dyDescent="0.25">
      <c r="A774" s="38"/>
      <c r="B774" s="1"/>
      <c r="C774" s="1"/>
      <c r="D774" s="1"/>
      <c r="E774" s="1"/>
      <c r="F774" s="1"/>
      <c r="G774" s="1"/>
      <c r="H774" s="25"/>
    </row>
    <row r="775" spans="1:8" ht="12.75" customHeight="1" x14ac:dyDescent="0.25">
      <c r="A775" s="38"/>
      <c r="B775" s="1"/>
      <c r="C775" s="1"/>
      <c r="D775" s="1"/>
      <c r="E775" s="1"/>
      <c r="F775" s="1"/>
      <c r="G775" s="1"/>
      <c r="H775" s="25"/>
    </row>
    <row r="776" spans="1:8" ht="12.75" customHeight="1" x14ac:dyDescent="0.25">
      <c r="A776" s="38"/>
      <c r="B776" s="1"/>
      <c r="C776" s="1"/>
      <c r="D776" s="1"/>
      <c r="E776" s="1"/>
      <c r="F776" s="1"/>
      <c r="G776" s="1"/>
      <c r="H776" s="25"/>
    </row>
    <row r="777" spans="1:8" ht="12.75" customHeight="1" x14ac:dyDescent="0.25">
      <c r="A777" s="38"/>
      <c r="B777" s="1"/>
      <c r="C777" s="1"/>
      <c r="D777" s="1"/>
      <c r="E777" s="1"/>
      <c r="F777" s="1"/>
      <c r="G777" s="1"/>
      <c r="H777" s="25"/>
    </row>
    <row r="778" spans="1:8" ht="12.75" customHeight="1" x14ac:dyDescent="0.25">
      <c r="A778" s="38"/>
      <c r="B778" s="1"/>
      <c r="C778" s="1"/>
      <c r="D778" s="1"/>
      <c r="E778" s="1"/>
      <c r="F778" s="1"/>
      <c r="G778" s="1"/>
      <c r="H778" s="25"/>
    </row>
    <row r="779" spans="1:8" ht="12.75" customHeight="1" x14ac:dyDescent="0.25">
      <c r="A779" s="38"/>
      <c r="B779" s="1"/>
      <c r="C779" s="1"/>
      <c r="D779" s="1"/>
      <c r="E779" s="1"/>
      <c r="F779" s="1"/>
      <c r="G779" s="1"/>
      <c r="H779" s="25"/>
    </row>
    <row r="780" spans="1:8" ht="12.75" customHeight="1" x14ac:dyDescent="0.25">
      <c r="A780" s="38"/>
      <c r="B780" s="1"/>
      <c r="C780" s="1"/>
      <c r="D780" s="1"/>
      <c r="E780" s="1"/>
      <c r="F780" s="1"/>
      <c r="G780" s="1"/>
      <c r="H780" s="25"/>
    </row>
    <row r="781" spans="1:8" ht="12.75" customHeight="1" x14ac:dyDescent="0.25">
      <c r="A781" s="38"/>
      <c r="B781" s="1"/>
      <c r="C781" s="1"/>
      <c r="D781" s="1"/>
      <c r="E781" s="1"/>
      <c r="F781" s="1"/>
      <c r="G781" s="1"/>
      <c r="H781" s="25"/>
    </row>
    <row r="782" spans="1:8" ht="12.75" customHeight="1" x14ac:dyDescent="0.25">
      <c r="A782" s="38"/>
      <c r="B782" s="1"/>
      <c r="C782" s="1"/>
      <c r="D782" s="1"/>
      <c r="E782" s="1"/>
      <c r="F782" s="1"/>
      <c r="G782" s="1"/>
      <c r="H782" s="25"/>
    </row>
    <row r="783" spans="1:8" ht="12.75" customHeight="1" x14ac:dyDescent="0.25">
      <c r="A783" s="38"/>
      <c r="B783" s="1"/>
      <c r="C783" s="1"/>
      <c r="D783" s="1"/>
      <c r="E783" s="1"/>
      <c r="F783" s="1"/>
      <c r="G783" s="1"/>
      <c r="H783" s="25"/>
    </row>
    <row r="784" spans="1:8" ht="12.75" customHeight="1" x14ac:dyDescent="0.25">
      <c r="A784" s="38"/>
      <c r="B784" s="1"/>
      <c r="C784" s="1"/>
      <c r="D784" s="1"/>
      <c r="E784" s="1"/>
      <c r="F784" s="1"/>
      <c r="G784" s="1"/>
      <c r="H784" s="25"/>
    </row>
    <row r="785" spans="1:8" ht="12.75" customHeight="1" x14ac:dyDescent="0.25">
      <c r="A785" s="38"/>
      <c r="B785" s="1"/>
      <c r="C785" s="1"/>
      <c r="D785" s="1"/>
      <c r="E785" s="1"/>
      <c r="F785" s="1"/>
      <c r="G785" s="1"/>
      <c r="H785" s="25"/>
    </row>
    <row r="786" spans="1:8" ht="12.75" customHeight="1" x14ac:dyDescent="0.25">
      <c r="A786" s="38"/>
      <c r="B786" s="1"/>
      <c r="C786" s="1"/>
      <c r="D786" s="1"/>
      <c r="E786" s="1"/>
      <c r="F786" s="1"/>
      <c r="G786" s="1"/>
      <c r="H786" s="25"/>
    </row>
    <row r="787" spans="1:8" ht="12.75" customHeight="1" x14ac:dyDescent="0.25">
      <c r="A787" s="38"/>
      <c r="B787" s="1"/>
      <c r="C787" s="1"/>
      <c r="D787" s="1"/>
      <c r="E787" s="1"/>
      <c r="F787" s="1"/>
      <c r="G787" s="1"/>
      <c r="H787" s="25"/>
    </row>
    <row r="788" spans="1:8" ht="12.75" customHeight="1" x14ac:dyDescent="0.25">
      <c r="A788" s="38"/>
      <c r="B788" s="1"/>
      <c r="C788" s="1"/>
      <c r="D788" s="1"/>
      <c r="E788" s="1"/>
      <c r="F788" s="1"/>
      <c r="G788" s="1"/>
      <c r="H788" s="25"/>
    </row>
    <row r="789" spans="1:8" ht="12.75" customHeight="1" x14ac:dyDescent="0.25">
      <c r="A789" s="38"/>
      <c r="B789" s="1"/>
      <c r="C789" s="1"/>
      <c r="D789" s="1"/>
      <c r="E789" s="1"/>
      <c r="F789" s="1"/>
      <c r="G789" s="1"/>
      <c r="H789" s="25"/>
    </row>
    <row r="790" spans="1:8" ht="12.75" customHeight="1" x14ac:dyDescent="0.25">
      <c r="A790" s="38"/>
      <c r="B790" s="1"/>
      <c r="C790" s="1"/>
      <c r="D790" s="1"/>
      <c r="E790" s="1"/>
      <c r="F790" s="1"/>
      <c r="G790" s="1"/>
      <c r="H790" s="25"/>
    </row>
    <row r="791" spans="1:8" ht="12.75" customHeight="1" x14ac:dyDescent="0.25">
      <c r="A791" s="38"/>
      <c r="B791" s="1"/>
      <c r="C791" s="1"/>
      <c r="D791" s="1"/>
      <c r="E791" s="1"/>
      <c r="F791" s="1"/>
      <c r="G791" s="1"/>
      <c r="H791" s="25"/>
    </row>
    <row r="792" spans="1:8" ht="12.75" customHeight="1" x14ac:dyDescent="0.25">
      <c r="A792" s="38"/>
      <c r="B792" s="1"/>
      <c r="C792" s="1"/>
      <c r="D792" s="1"/>
      <c r="E792" s="1"/>
      <c r="F792" s="1"/>
      <c r="G792" s="1"/>
      <c r="H792" s="25"/>
    </row>
    <row r="793" spans="1:8" ht="12.75" customHeight="1" x14ac:dyDescent="0.25">
      <c r="A793" s="38"/>
      <c r="B793" s="1"/>
      <c r="C793" s="1"/>
      <c r="D793" s="1"/>
      <c r="E793" s="1"/>
      <c r="F793" s="1"/>
      <c r="G793" s="1"/>
      <c r="H793" s="25"/>
    </row>
    <row r="794" spans="1:8" ht="12.75" customHeight="1" x14ac:dyDescent="0.25">
      <c r="A794" s="38"/>
      <c r="B794" s="1"/>
      <c r="C794" s="1"/>
      <c r="D794" s="1"/>
      <c r="E794" s="1"/>
      <c r="F794" s="1"/>
      <c r="G794" s="1"/>
      <c r="H794" s="25"/>
    </row>
    <row r="795" spans="1:8" ht="12.75" customHeight="1" x14ac:dyDescent="0.25">
      <c r="A795" s="38"/>
      <c r="B795" s="1"/>
      <c r="C795" s="1"/>
      <c r="D795" s="1"/>
      <c r="E795" s="1"/>
      <c r="F795" s="1"/>
      <c r="G795" s="1"/>
      <c r="H795" s="25"/>
    </row>
    <row r="796" spans="1:8" ht="12.75" customHeight="1" x14ac:dyDescent="0.25">
      <c r="A796" s="38"/>
      <c r="B796" s="1"/>
      <c r="C796" s="1"/>
      <c r="D796" s="1"/>
      <c r="E796" s="1"/>
      <c r="F796" s="1"/>
      <c r="G796" s="1"/>
      <c r="H796" s="25"/>
    </row>
    <row r="797" spans="1:8" ht="12.75" customHeight="1" x14ac:dyDescent="0.25">
      <c r="A797" s="38"/>
      <c r="B797" s="1"/>
      <c r="C797" s="1"/>
      <c r="D797" s="1"/>
      <c r="E797" s="1"/>
      <c r="F797" s="1"/>
      <c r="G797" s="1"/>
      <c r="H797" s="25"/>
    </row>
    <row r="798" spans="1:8" ht="12.75" customHeight="1" x14ac:dyDescent="0.25">
      <c r="A798" s="38"/>
      <c r="C798" s="1"/>
      <c r="D798" s="1"/>
      <c r="H798" s="25"/>
    </row>
    <row r="799" spans="1:8" ht="12.75" customHeight="1" x14ac:dyDescent="0.25">
      <c r="A799" s="38"/>
      <c r="C799" s="1"/>
      <c r="D799" s="1"/>
      <c r="H799" s="25"/>
    </row>
    <row r="800" spans="1:8" ht="12.75" customHeight="1" x14ac:dyDescent="0.25">
      <c r="A800" s="38"/>
      <c r="C800" s="1"/>
      <c r="D800" s="1"/>
      <c r="H800" s="25"/>
    </row>
    <row r="801" spans="1:8" ht="12.75" customHeight="1" x14ac:dyDescent="0.25">
      <c r="A801" s="38"/>
      <c r="C801" s="1"/>
      <c r="D801" s="1"/>
      <c r="H801" s="25"/>
    </row>
    <row r="802" spans="1:8" ht="12.75" customHeight="1" x14ac:dyDescent="0.25">
      <c r="C802" s="1"/>
      <c r="D802" s="1"/>
      <c r="H802" s="25"/>
    </row>
    <row r="803" spans="1:8" ht="12.75" customHeight="1" x14ac:dyDescent="0.25">
      <c r="C803" s="1"/>
      <c r="D803" s="1"/>
      <c r="H803" s="25"/>
    </row>
    <row r="804" spans="1:8" ht="12.75" customHeight="1" x14ac:dyDescent="0.25">
      <c r="C804" s="1"/>
      <c r="D804" s="1"/>
      <c r="H804" s="25"/>
    </row>
    <row r="805" spans="1:8" ht="12.75" customHeight="1" x14ac:dyDescent="0.25">
      <c r="C805" s="1"/>
      <c r="D805" s="1"/>
      <c r="H805" s="25"/>
    </row>
    <row r="806" spans="1:8" ht="12.75" customHeight="1" x14ac:dyDescent="0.25">
      <c r="C806" s="1"/>
      <c r="D806" s="1"/>
      <c r="H806" s="25"/>
    </row>
    <row r="807" spans="1:8" ht="12.75" customHeight="1" x14ac:dyDescent="0.25">
      <c r="C807" s="1"/>
      <c r="D807" s="1"/>
      <c r="H807" s="25"/>
    </row>
    <row r="808" spans="1:8" ht="12.75" customHeight="1" x14ac:dyDescent="0.25">
      <c r="C808" s="1"/>
      <c r="D808" s="1"/>
      <c r="H808" s="25"/>
    </row>
    <row r="809" spans="1:8" ht="12.75" customHeight="1" x14ac:dyDescent="0.25">
      <c r="C809" s="1"/>
      <c r="D809" s="1"/>
      <c r="H809" s="25"/>
    </row>
    <row r="810" spans="1:8" ht="12.75" customHeight="1" x14ac:dyDescent="0.25">
      <c r="C810" s="1"/>
      <c r="D810" s="1"/>
      <c r="H810" s="25"/>
    </row>
    <row r="811" spans="1:8" ht="12.75" customHeight="1" x14ac:dyDescent="0.25">
      <c r="C811" s="1"/>
      <c r="D811" s="1"/>
      <c r="H811" s="25"/>
    </row>
    <row r="812" spans="1:8" ht="12.75" customHeight="1" x14ac:dyDescent="0.25">
      <c r="C812" s="1"/>
      <c r="D812" s="1"/>
      <c r="H812" s="25"/>
    </row>
    <row r="813" spans="1:8" ht="12.75" customHeight="1" x14ac:dyDescent="0.25">
      <c r="C813" s="1"/>
      <c r="D813" s="1"/>
      <c r="H813" s="25"/>
    </row>
    <row r="814" spans="1:8" ht="12.75" customHeight="1" x14ac:dyDescent="0.25">
      <c r="C814" s="1"/>
      <c r="D814" s="1"/>
      <c r="H814" s="25"/>
    </row>
    <row r="815" spans="1:8" ht="12.75" customHeight="1" x14ac:dyDescent="0.25">
      <c r="C815" s="1"/>
      <c r="D815" s="1"/>
      <c r="H815" s="25"/>
    </row>
    <row r="816" spans="1:8" ht="12.75" customHeight="1" x14ac:dyDescent="0.25">
      <c r="C816" s="1"/>
      <c r="D816" s="1"/>
      <c r="H816" s="25"/>
    </row>
    <row r="817" spans="3:8" ht="12.75" customHeight="1" x14ac:dyDescent="0.25">
      <c r="C817" s="1"/>
      <c r="D817" s="1"/>
      <c r="H817" s="25"/>
    </row>
    <row r="818" spans="3:8" ht="12.75" customHeight="1" x14ac:dyDescent="0.25">
      <c r="C818" s="1"/>
      <c r="D818" s="1"/>
      <c r="H818" s="25"/>
    </row>
    <row r="819" spans="3:8" ht="12.75" customHeight="1" x14ac:dyDescent="0.25">
      <c r="C819" s="1"/>
      <c r="D819" s="1"/>
      <c r="H819" s="25"/>
    </row>
    <row r="820" spans="3:8" ht="12.75" customHeight="1" x14ac:dyDescent="0.25">
      <c r="C820" s="1"/>
      <c r="D820" s="1"/>
      <c r="H820" s="25"/>
    </row>
    <row r="821" spans="3:8" ht="12.75" customHeight="1" x14ac:dyDescent="0.25">
      <c r="C821" s="1"/>
      <c r="D821" s="1"/>
      <c r="H821" s="25"/>
    </row>
    <row r="822" spans="3:8" ht="12.75" customHeight="1" x14ac:dyDescent="0.25">
      <c r="C822" s="1"/>
      <c r="D822" s="1"/>
      <c r="H822" s="25"/>
    </row>
    <row r="823" spans="3:8" ht="12.75" customHeight="1" x14ac:dyDescent="0.25">
      <c r="C823" s="1"/>
      <c r="D823" s="1"/>
      <c r="H823" s="25"/>
    </row>
    <row r="824" spans="3:8" ht="12.75" customHeight="1" x14ac:dyDescent="0.25">
      <c r="C824" s="1"/>
      <c r="D824" s="1"/>
      <c r="H824" s="25"/>
    </row>
    <row r="825" spans="3:8" ht="12.75" customHeight="1" x14ac:dyDescent="0.25">
      <c r="C825" s="1"/>
      <c r="D825" s="1"/>
      <c r="H825" s="25"/>
    </row>
    <row r="826" spans="3:8" ht="12.75" customHeight="1" x14ac:dyDescent="0.25">
      <c r="C826" s="1"/>
      <c r="D826" s="1"/>
      <c r="H826" s="25"/>
    </row>
    <row r="827" spans="3:8" ht="12.75" customHeight="1" x14ac:dyDescent="0.25">
      <c r="C827" s="1"/>
      <c r="D827" s="1"/>
      <c r="H827" s="25"/>
    </row>
    <row r="828" spans="3:8" ht="12.75" customHeight="1" x14ac:dyDescent="0.25">
      <c r="C828" s="1"/>
      <c r="D828" s="1"/>
      <c r="H828" s="25"/>
    </row>
    <row r="829" spans="3:8" ht="12.75" customHeight="1" x14ac:dyDescent="0.25">
      <c r="C829" s="1"/>
      <c r="D829" s="1"/>
    </row>
    <row r="830" spans="3:8" ht="12.75" customHeight="1" x14ac:dyDescent="0.25">
      <c r="C830" s="1"/>
      <c r="D830" s="1"/>
    </row>
    <row r="831" spans="3:8" ht="12.75" customHeight="1" x14ac:dyDescent="0.25">
      <c r="C831" s="1"/>
      <c r="D831" s="1"/>
    </row>
    <row r="832" spans="3:8" ht="12.75" customHeight="1" x14ac:dyDescent="0.25">
      <c r="C832" s="1"/>
      <c r="D832" s="1"/>
    </row>
    <row r="833" spans="3:4" ht="12.75" customHeight="1" x14ac:dyDescent="0.25">
      <c r="C833" s="1"/>
      <c r="D833" s="1"/>
    </row>
    <row r="834" spans="3:4" ht="12.75" customHeight="1" x14ac:dyDescent="0.25">
      <c r="C834" s="1"/>
      <c r="D834" s="1"/>
    </row>
    <row r="835" spans="3:4" ht="12.75" customHeight="1" x14ac:dyDescent="0.25">
      <c r="C835" s="1"/>
      <c r="D835" s="1"/>
    </row>
    <row r="836" spans="3:4" ht="15" customHeight="1" x14ac:dyDescent="0.25">
      <c r="C836" s="1"/>
      <c r="D836" s="1"/>
    </row>
    <row r="837" spans="3:4" ht="15" customHeight="1" x14ac:dyDescent="0.25">
      <c r="C837" s="1"/>
      <c r="D837" s="1"/>
    </row>
    <row r="838" spans="3:4" ht="15" customHeight="1" x14ac:dyDescent="0.25">
      <c r="C838" s="1"/>
      <c r="D838" s="1"/>
    </row>
    <row r="839" spans="3:4" ht="15" customHeight="1" x14ac:dyDescent="0.25">
      <c r="C839" s="1"/>
      <c r="D839" s="1"/>
    </row>
    <row r="840" spans="3:4" ht="15" customHeight="1" x14ac:dyDescent="0.25">
      <c r="C840" s="1"/>
      <c r="D840" s="1"/>
    </row>
    <row r="841" spans="3:4" ht="15" customHeight="1" x14ac:dyDescent="0.25">
      <c r="C841" s="1"/>
      <c r="D841" s="1"/>
    </row>
    <row r="842" spans="3:4" ht="15" customHeight="1" x14ac:dyDescent="0.25">
      <c r="C842" s="1"/>
      <c r="D842" s="1"/>
    </row>
    <row r="843" spans="3:4" ht="15" customHeight="1" x14ac:dyDescent="0.25">
      <c r="C843" s="1"/>
      <c r="D843" s="1"/>
    </row>
    <row r="844" spans="3:4" ht="15" customHeight="1" x14ac:dyDescent="0.25">
      <c r="C844" s="1"/>
      <c r="D844" s="1"/>
    </row>
    <row r="845" spans="3:4" ht="15" customHeight="1" x14ac:dyDescent="0.25">
      <c r="C845" s="1"/>
      <c r="D845" s="1"/>
    </row>
    <row r="846" spans="3:4" ht="15" customHeight="1" x14ac:dyDescent="0.25">
      <c r="C846" s="1"/>
      <c r="D846" s="1"/>
    </row>
    <row r="847" spans="3:4" ht="15" customHeight="1" x14ac:dyDescent="0.25">
      <c r="C847" s="1"/>
      <c r="D847" s="1"/>
    </row>
    <row r="848" spans="3:4" ht="15" customHeight="1" x14ac:dyDescent="0.25">
      <c r="C848" s="1"/>
      <c r="D848" s="1"/>
    </row>
    <row r="849" spans="3:4" ht="15" customHeight="1" x14ac:dyDescent="0.25">
      <c r="C849" s="1"/>
      <c r="D849" s="1"/>
    </row>
    <row r="850" spans="3:4" ht="15" customHeight="1" x14ac:dyDescent="0.25">
      <c r="C850" s="1"/>
      <c r="D850" s="1"/>
    </row>
    <row r="851" spans="3:4" ht="15" customHeight="1" x14ac:dyDescent="0.25">
      <c r="C851" s="1"/>
      <c r="D851" s="1"/>
    </row>
    <row r="852" spans="3:4" ht="15" customHeight="1" x14ac:dyDescent="0.25">
      <c r="C852" s="1"/>
      <c r="D852" s="1"/>
    </row>
    <row r="853" spans="3:4" ht="15" customHeight="1" x14ac:dyDescent="0.25">
      <c r="C853" s="1"/>
      <c r="D853" s="1"/>
    </row>
    <row r="854" spans="3:4" ht="15" customHeight="1" x14ac:dyDescent="0.25">
      <c r="C854" s="1"/>
      <c r="D854" s="1"/>
    </row>
    <row r="855" spans="3:4" ht="15" customHeight="1" x14ac:dyDescent="0.25">
      <c r="C855" s="1"/>
      <c r="D855" s="1"/>
    </row>
    <row r="856" spans="3:4" ht="15" customHeight="1" x14ac:dyDescent="0.25">
      <c r="C856" s="1"/>
      <c r="D856" s="1"/>
    </row>
    <row r="857" spans="3:4" ht="15" customHeight="1" x14ac:dyDescent="0.25">
      <c r="C857" s="1"/>
      <c r="D857" s="1"/>
    </row>
    <row r="858" spans="3:4" ht="15" customHeight="1" x14ac:dyDescent="0.25">
      <c r="C858" s="1"/>
      <c r="D858" s="1"/>
    </row>
    <row r="859" spans="3:4" ht="15" customHeight="1" x14ac:dyDescent="0.25">
      <c r="C859" s="1"/>
      <c r="D859" s="1"/>
    </row>
    <row r="860" spans="3:4" ht="15" customHeight="1" x14ac:dyDescent="0.25">
      <c r="C860" s="1"/>
      <c r="D860" s="1"/>
    </row>
    <row r="861" spans="3:4" ht="15" customHeight="1" x14ac:dyDescent="0.25">
      <c r="C861" s="1"/>
      <c r="D861" s="1"/>
    </row>
    <row r="862" spans="3:4" ht="15" customHeight="1" x14ac:dyDescent="0.25">
      <c r="C862" s="1"/>
      <c r="D862" s="1"/>
    </row>
    <row r="863" spans="3:4" ht="15" customHeight="1" x14ac:dyDescent="0.25">
      <c r="C863" s="1"/>
      <c r="D863" s="1"/>
    </row>
    <row r="864" spans="3:4" ht="15" customHeight="1" x14ac:dyDescent="0.25">
      <c r="C864" s="1"/>
      <c r="D864" s="1"/>
    </row>
    <row r="865" spans="3:4" ht="15" customHeight="1" x14ac:dyDescent="0.25">
      <c r="C865" s="1"/>
      <c r="D865" s="1"/>
    </row>
    <row r="866" spans="3:4" ht="15" customHeight="1" x14ac:dyDescent="0.25">
      <c r="C866" s="1"/>
      <c r="D866" s="1"/>
    </row>
    <row r="867" spans="3:4" ht="15" customHeight="1" x14ac:dyDescent="0.25">
      <c r="C867" s="1"/>
      <c r="D867" s="1"/>
    </row>
    <row r="868" spans="3:4" ht="15" customHeight="1" x14ac:dyDescent="0.25">
      <c r="C868" s="1"/>
      <c r="D868" s="1"/>
    </row>
    <row r="869" spans="3:4" ht="15" customHeight="1" x14ac:dyDescent="0.25">
      <c r="C869" s="1"/>
      <c r="D869" s="1"/>
    </row>
    <row r="870" spans="3:4" ht="15" customHeight="1" x14ac:dyDescent="0.25">
      <c r="C870" s="1"/>
      <c r="D870" s="1"/>
    </row>
    <row r="871" spans="3:4" ht="15" customHeight="1" x14ac:dyDescent="0.25">
      <c r="C871" s="1"/>
      <c r="D871" s="1"/>
    </row>
    <row r="872" spans="3:4" ht="15" customHeight="1" x14ac:dyDescent="0.25">
      <c r="C872" s="1"/>
      <c r="D872" s="1"/>
    </row>
    <row r="873" spans="3:4" ht="15" customHeight="1" x14ac:dyDescent="0.25">
      <c r="C873" s="1"/>
      <c r="D873" s="1"/>
    </row>
    <row r="874" spans="3:4" ht="15" customHeight="1" x14ac:dyDescent="0.25">
      <c r="C874" s="1"/>
      <c r="D874" s="1"/>
    </row>
    <row r="875" spans="3:4" ht="15" customHeight="1" x14ac:dyDescent="0.25">
      <c r="C875" s="1"/>
      <c r="D875" s="1"/>
    </row>
    <row r="876" spans="3:4" ht="15" customHeight="1" x14ac:dyDescent="0.25">
      <c r="C876" s="1"/>
      <c r="D876" s="1"/>
    </row>
    <row r="877" spans="3:4" ht="15" customHeight="1" x14ac:dyDescent="0.25">
      <c r="C877" s="1"/>
      <c r="D877" s="1"/>
    </row>
    <row r="878" spans="3:4" ht="15" customHeight="1" x14ac:dyDescent="0.25">
      <c r="C878" s="1"/>
      <c r="D878" s="1"/>
    </row>
    <row r="879" spans="3:4" ht="15" customHeight="1" x14ac:dyDescent="0.25">
      <c r="C879" s="1"/>
      <c r="D879" s="1"/>
    </row>
    <row r="880" spans="3:4" ht="15" customHeight="1" x14ac:dyDescent="0.25">
      <c r="C880" s="1"/>
      <c r="D880" s="1"/>
    </row>
    <row r="881" spans="3:4" ht="15" customHeight="1" x14ac:dyDescent="0.25">
      <c r="C881" s="1"/>
      <c r="D881" s="1"/>
    </row>
    <row r="882" spans="3:4" ht="15" customHeight="1" x14ac:dyDescent="0.25">
      <c r="C882" s="1"/>
      <c r="D882" s="1"/>
    </row>
    <row r="883" spans="3:4" ht="15" customHeight="1" x14ac:dyDescent="0.25">
      <c r="C883" s="1"/>
      <c r="D883" s="1"/>
    </row>
    <row r="884" spans="3:4" ht="15" customHeight="1" x14ac:dyDescent="0.25">
      <c r="C884" s="1"/>
      <c r="D884" s="1"/>
    </row>
    <row r="885" spans="3:4" ht="15" customHeight="1" x14ac:dyDescent="0.25">
      <c r="C885" s="1"/>
      <c r="D885" s="1"/>
    </row>
    <row r="886" spans="3:4" ht="15" customHeight="1" x14ac:dyDescent="0.25">
      <c r="C886" s="1"/>
      <c r="D886" s="1"/>
    </row>
    <row r="887" spans="3:4" ht="15" customHeight="1" x14ac:dyDescent="0.25">
      <c r="C887" s="1"/>
      <c r="D887" s="1"/>
    </row>
    <row r="888" spans="3:4" ht="15" customHeight="1" x14ac:dyDescent="0.25">
      <c r="C888" s="1"/>
      <c r="D888" s="1"/>
    </row>
    <row r="889" spans="3:4" ht="15" customHeight="1" x14ac:dyDescent="0.25">
      <c r="C889" s="1"/>
      <c r="D889" s="1"/>
    </row>
    <row r="890" spans="3:4" ht="15" customHeight="1" x14ac:dyDescent="0.25">
      <c r="C890" s="1"/>
      <c r="D890" s="1"/>
    </row>
    <row r="891" spans="3:4" ht="15" customHeight="1" x14ac:dyDescent="0.25">
      <c r="C891" s="1"/>
      <c r="D891" s="1"/>
    </row>
    <row r="892" spans="3:4" ht="15" customHeight="1" x14ac:dyDescent="0.25">
      <c r="C892" s="1"/>
      <c r="D892" s="1"/>
    </row>
    <row r="893" spans="3:4" ht="15" customHeight="1" x14ac:dyDescent="0.25">
      <c r="C893" s="1"/>
      <c r="D893" s="1"/>
    </row>
    <row r="894" spans="3:4" ht="15" customHeight="1" x14ac:dyDescent="0.25">
      <c r="C894" s="1"/>
      <c r="D894" s="1"/>
    </row>
    <row r="895" spans="3:4" ht="15" customHeight="1" x14ac:dyDescent="0.25">
      <c r="C895" s="1"/>
      <c r="D895" s="1"/>
    </row>
    <row r="896" spans="3:4" ht="15" customHeight="1" x14ac:dyDescent="0.25">
      <c r="C896" s="1"/>
      <c r="D896" s="1"/>
    </row>
    <row r="897" spans="3:4" ht="15" customHeight="1" x14ac:dyDescent="0.25">
      <c r="C897" s="1"/>
      <c r="D897" s="1"/>
    </row>
    <row r="898" spans="3:4" ht="15" customHeight="1" x14ac:dyDescent="0.25">
      <c r="C898" s="1"/>
      <c r="D898" s="1"/>
    </row>
    <row r="899" spans="3:4" ht="15" customHeight="1" x14ac:dyDescent="0.25">
      <c r="C899" s="1"/>
      <c r="D899" s="1"/>
    </row>
    <row r="900" spans="3:4" ht="15" customHeight="1" x14ac:dyDescent="0.25">
      <c r="C900" s="1"/>
      <c r="D900" s="1"/>
    </row>
    <row r="901" spans="3:4" ht="15" customHeight="1" x14ac:dyDescent="0.25">
      <c r="C901" s="1"/>
      <c r="D901" s="1"/>
    </row>
    <row r="902" spans="3:4" ht="15" customHeight="1" x14ac:dyDescent="0.25">
      <c r="C902" s="1"/>
      <c r="D902" s="1"/>
    </row>
    <row r="903" spans="3:4" ht="15" customHeight="1" x14ac:dyDescent="0.25">
      <c r="C903" s="1"/>
      <c r="D903" s="1"/>
    </row>
    <row r="904" spans="3:4" ht="15" customHeight="1" x14ac:dyDescent="0.25">
      <c r="C904" s="1"/>
      <c r="D904" s="1"/>
    </row>
    <row r="905" spans="3:4" ht="15" customHeight="1" x14ac:dyDescent="0.25">
      <c r="C905" s="1"/>
      <c r="D905" s="1"/>
    </row>
    <row r="906" spans="3:4" ht="15" customHeight="1" x14ac:dyDescent="0.25">
      <c r="C906" s="1"/>
      <c r="D906" s="1"/>
    </row>
    <row r="907" spans="3:4" ht="15" customHeight="1" x14ac:dyDescent="0.25">
      <c r="C907" s="1"/>
      <c r="D907" s="1"/>
    </row>
    <row r="908" spans="3:4" ht="15" customHeight="1" x14ac:dyDescent="0.25">
      <c r="C908" s="1"/>
      <c r="D908" s="1"/>
    </row>
    <row r="909" spans="3:4" ht="15" customHeight="1" x14ac:dyDescent="0.25">
      <c r="C909" s="1"/>
      <c r="D909" s="1"/>
    </row>
    <row r="910" spans="3:4" ht="15" customHeight="1" x14ac:dyDescent="0.25">
      <c r="C910" s="1"/>
      <c r="D910" s="1"/>
    </row>
    <row r="911" spans="3:4" ht="15" customHeight="1" x14ac:dyDescent="0.25">
      <c r="C911" s="1"/>
      <c r="D911" s="1"/>
    </row>
    <row r="912" spans="3:4" ht="15" customHeight="1" x14ac:dyDescent="0.25">
      <c r="C912" s="1"/>
      <c r="D912" s="1"/>
    </row>
    <row r="913" spans="3:4" ht="15" customHeight="1" x14ac:dyDescent="0.25">
      <c r="C913" s="1"/>
      <c r="D913" s="1"/>
    </row>
    <row r="914" spans="3:4" ht="15" customHeight="1" x14ac:dyDescent="0.25">
      <c r="C914" s="1"/>
      <c r="D914" s="1"/>
    </row>
    <row r="915" spans="3:4" ht="15" customHeight="1" x14ac:dyDescent="0.25">
      <c r="C915" s="1"/>
      <c r="D915" s="1"/>
    </row>
    <row r="916" spans="3:4" ht="15" customHeight="1" x14ac:dyDescent="0.25">
      <c r="C916" s="1"/>
      <c r="D916" s="1"/>
    </row>
    <row r="917" spans="3:4" ht="15" customHeight="1" x14ac:dyDescent="0.25">
      <c r="C917" s="1"/>
      <c r="D917" s="1"/>
    </row>
    <row r="918" spans="3:4" ht="15" customHeight="1" x14ac:dyDescent="0.25">
      <c r="C918" s="1"/>
      <c r="D918" s="1"/>
    </row>
    <row r="919" spans="3:4" ht="15" customHeight="1" x14ac:dyDescent="0.25">
      <c r="C919" s="1"/>
      <c r="D919" s="1"/>
    </row>
    <row r="920" spans="3:4" ht="15" customHeight="1" x14ac:dyDescent="0.25">
      <c r="C920" s="1"/>
      <c r="D920" s="1"/>
    </row>
    <row r="921" spans="3:4" ht="15" customHeight="1" x14ac:dyDescent="0.25">
      <c r="C921" s="1"/>
      <c r="D921" s="1"/>
    </row>
    <row r="922" spans="3:4" ht="15" customHeight="1" x14ac:dyDescent="0.25">
      <c r="C922" s="1"/>
      <c r="D922" s="1"/>
    </row>
    <row r="923" spans="3:4" ht="15" customHeight="1" x14ac:dyDescent="0.25">
      <c r="C923" s="1"/>
      <c r="D923" s="1"/>
    </row>
    <row r="924" spans="3:4" ht="15" customHeight="1" x14ac:dyDescent="0.25">
      <c r="C924" s="1"/>
      <c r="D924" s="1"/>
    </row>
    <row r="925" spans="3:4" ht="15" customHeight="1" x14ac:dyDescent="0.25">
      <c r="C925" s="1"/>
      <c r="D925" s="1"/>
    </row>
    <row r="926" spans="3:4" ht="15" customHeight="1" x14ac:dyDescent="0.25">
      <c r="C926" s="1"/>
      <c r="D926" s="1"/>
    </row>
    <row r="927" spans="3:4" ht="15" customHeight="1" x14ac:dyDescent="0.25">
      <c r="C927" s="1"/>
      <c r="D927" s="1"/>
    </row>
    <row r="928" spans="3:4" ht="15" customHeight="1" x14ac:dyDescent="0.25">
      <c r="C928" s="1"/>
      <c r="D928" s="1"/>
    </row>
    <row r="929" spans="3:4" ht="15" customHeight="1" x14ac:dyDescent="0.25">
      <c r="C929" s="1"/>
      <c r="D929" s="1"/>
    </row>
    <row r="930" spans="3:4" ht="15" customHeight="1" x14ac:dyDescent="0.25">
      <c r="C930" s="1"/>
      <c r="D930" s="1"/>
    </row>
    <row r="931" spans="3:4" ht="15" customHeight="1" x14ac:dyDescent="0.25">
      <c r="C931" s="1"/>
      <c r="D931" s="1"/>
    </row>
    <row r="932" spans="3:4" ht="15" customHeight="1" x14ac:dyDescent="0.25">
      <c r="C932" s="1"/>
      <c r="D932" s="1"/>
    </row>
    <row r="933" spans="3:4" ht="15" customHeight="1" x14ac:dyDescent="0.25">
      <c r="C933" s="1"/>
      <c r="D933" s="1"/>
    </row>
    <row r="934" spans="3:4" ht="15" customHeight="1" x14ac:dyDescent="0.25">
      <c r="C934" s="1"/>
      <c r="D934" s="1"/>
    </row>
    <row r="935" spans="3:4" ht="15" customHeight="1" x14ac:dyDescent="0.25">
      <c r="C935" s="1"/>
      <c r="D935" s="1"/>
    </row>
    <row r="936" spans="3:4" ht="15" customHeight="1" x14ac:dyDescent="0.25">
      <c r="C936" s="1"/>
      <c r="D936" s="1"/>
    </row>
    <row r="937" spans="3:4" ht="15" customHeight="1" x14ac:dyDescent="0.25">
      <c r="C937" s="1"/>
      <c r="D937" s="1"/>
    </row>
    <row r="938" spans="3:4" ht="15" customHeight="1" x14ac:dyDescent="0.25">
      <c r="C938" s="1"/>
      <c r="D938" s="1"/>
    </row>
    <row r="939" spans="3:4" ht="15" customHeight="1" x14ac:dyDescent="0.25">
      <c r="C939" s="1"/>
      <c r="D939" s="1"/>
    </row>
    <row r="940" spans="3:4" ht="15" customHeight="1" x14ac:dyDescent="0.25">
      <c r="C940" s="1"/>
      <c r="D940" s="1"/>
    </row>
    <row r="941" spans="3:4" ht="15" customHeight="1" x14ac:dyDescent="0.25">
      <c r="C941" s="1"/>
      <c r="D941" s="1"/>
    </row>
    <row r="942" spans="3:4" ht="15" customHeight="1" x14ac:dyDescent="0.25">
      <c r="C942" s="1"/>
      <c r="D942" s="1"/>
    </row>
    <row r="943" spans="3:4" ht="15" customHeight="1" x14ac:dyDescent="0.25">
      <c r="C943" s="1"/>
      <c r="D943" s="1"/>
    </row>
    <row r="944" spans="3:4" ht="15" customHeight="1" x14ac:dyDescent="0.25">
      <c r="C944" s="1"/>
      <c r="D944" s="1"/>
    </row>
    <row r="945" spans="3:4" ht="15" customHeight="1" x14ac:dyDescent="0.25">
      <c r="C945" s="1"/>
      <c r="D945" s="1"/>
    </row>
    <row r="946" spans="3:4" ht="15" customHeight="1" x14ac:dyDescent="0.25">
      <c r="C946" s="1"/>
      <c r="D946" s="1"/>
    </row>
    <row r="947" spans="3:4" ht="15" customHeight="1" x14ac:dyDescent="0.25">
      <c r="C947" s="1"/>
      <c r="D947" s="1"/>
    </row>
    <row r="948" spans="3:4" ht="15" customHeight="1" x14ac:dyDescent="0.25">
      <c r="C948" s="1"/>
      <c r="D948" s="1"/>
    </row>
    <row r="949" spans="3:4" ht="15" customHeight="1" x14ac:dyDescent="0.25">
      <c r="C949" s="1"/>
      <c r="D949" s="1"/>
    </row>
    <row r="950" spans="3:4" ht="15" customHeight="1" x14ac:dyDescent="0.25">
      <c r="C950" s="1"/>
      <c r="D950" s="1"/>
    </row>
    <row r="951" spans="3:4" ht="15" customHeight="1" x14ac:dyDescent="0.25">
      <c r="C951" s="1"/>
      <c r="D951" s="1"/>
    </row>
    <row r="952" spans="3:4" ht="15" customHeight="1" x14ac:dyDescent="0.25">
      <c r="C952" s="1"/>
      <c r="D952" s="1"/>
    </row>
    <row r="953" spans="3:4" ht="15" customHeight="1" x14ac:dyDescent="0.25">
      <c r="C953" s="1"/>
      <c r="D953" s="1"/>
    </row>
    <row r="954" spans="3:4" ht="15" customHeight="1" x14ac:dyDescent="0.25">
      <c r="C954" s="1"/>
      <c r="D954" s="1"/>
    </row>
    <row r="955" spans="3:4" ht="15" customHeight="1" x14ac:dyDescent="0.25">
      <c r="C955" s="1"/>
      <c r="D955" s="1"/>
    </row>
  </sheetData>
  <mergeCells count="105">
    <mergeCell ref="C59:D59"/>
    <mergeCell ref="E43:E44"/>
    <mergeCell ref="C30:D30"/>
    <mergeCell ref="C45:D45"/>
    <mergeCell ref="C44:D44"/>
    <mergeCell ref="C43:D43"/>
    <mergeCell ref="C42:D42"/>
    <mergeCell ref="C41:D41"/>
    <mergeCell ref="C40:D40"/>
    <mergeCell ref="C39:D39"/>
    <mergeCell ref="C38:D38"/>
    <mergeCell ref="A3:D3"/>
    <mergeCell ref="A2:E2"/>
    <mergeCell ref="B15:B16"/>
    <mergeCell ref="A15:A16"/>
    <mergeCell ref="C1:D1"/>
    <mergeCell ref="A1:B1"/>
    <mergeCell ref="C4:D4"/>
    <mergeCell ref="C5:D5"/>
    <mergeCell ref="C14:D14"/>
    <mergeCell ref="C6:D6"/>
    <mergeCell ref="A27:E27"/>
    <mergeCell ref="C28:D28"/>
    <mergeCell ref="A85:E85"/>
    <mergeCell ref="H75:H78"/>
    <mergeCell ref="A61:E61"/>
    <mergeCell ref="A70:E70"/>
    <mergeCell ref="A71:E71"/>
    <mergeCell ref="A82:E82"/>
    <mergeCell ref="A55:E55"/>
    <mergeCell ref="C36:D36"/>
    <mergeCell ref="C35:D35"/>
    <mergeCell ref="C34:D34"/>
    <mergeCell ref="C33:D33"/>
    <mergeCell ref="C32:D32"/>
    <mergeCell ref="C31:D31"/>
    <mergeCell ref="C49:D49"/>
    <mergeCell ref="C48:D48"/>
    <mergeCell ref="C47:D47"/>
    <mergeCell ref="C60:D60"/>
    <mergeCell ref="C58:D58"/>
    <mergeCell ref="C57:D57"/>
    <mergeCell ref="C56:D56"/>
    <mergeCell ref="C62:D62"/>
    <mergeCell ref="C80:D80"/>
    <mergeCell ref="C26:D26"/>
    <mergeCell ref="C25:D25"/>
    <mergeCell ref="C24:D24"/>
    <mergeCell ref="C23:D23"/>
    <mergeCell ref="C13:D13"/>
    <mergeCell ref="C12:D12"/>
    <mergeCell ref="C11:D11"/>
    <mergeCell ref="C8:D8"/>
    <mergeCell ref="C7:D7"/>
    <mergeCell ref="A22:E22"/>
    <mergeCell ref="C9:D9"/>
    <mergeCell ref="C10:D10"/>
    <mergeCell ref="C111:D111"/>
    <mergeCell ref="C110:D110"/>
    <mergeCell ref="C109:D109"/>
    <mergeCell ref="C108:D108"/>
    <mergeCell ref="C107:D107"/>
    <mergeCell ref="C88:D88"/>
    <mergeCell ref="C86:D86"/>
    <mergeCell ref="C84:D84"/>
    <mergeCell ref="C83:D83"/>
    <mergeCell ref="C102:D102"/>
    <mergeCell ref="C101:D101"/>
    <mergeCell ref="C100:D100"/>
    <mergeCell ref="C99:D99"/>
    <mergeCell ref="C98:D98"/>
    <mergeCell ref="C97:D97"/>
    <mergeCell ref="C96:D96"/>
    <mergeCell ref="C95:D95"/>
    <mergeCell ref="C94:D94"/>
    <mergeCell ref="A105:E105"/>
    <mergeCell ref="A103:E103"/>
    <mergeCell ref="C90:D90"/>
    <mergeCell ref="C89:D89"/>
    <mergeCell ref="C93:D93"/>
    <mergeCell ref="C92:D92"/>
    <mergeCell ref="C91:D91"/>
    <mergeCell ref="C67:D67"/>
    <mergeCell ref="C66:D66"/>
    <mergeCell ref="C65:D65"/>
    <mergeCell ref="C106:D106"/>
    <mergeCell ref="C104:D104"/>
    <mergeCell ref="C29:D29"/>
    <mergeCell ref="C78:D78"/>
    <mergeCell ref="C77:D77"/>
    <mergeCell ref="C76:D76"/>
    <mergeCell ref="C75:D75"/>
    <mergeCell ref="C74:D74"/>
    <mergeCell ref="C73:D73"/>
    <mergeCell ref="C72:D72"/>
    <mergeCell ref="C69:D69"/>
    <mergeCell ref="C68:D68"/>
    <mergeCell ref="C54:D54"/>
    <mergeCell ref="C53:D53"/>
    <mergeCell ref="C52:D52"/>
    <mergeCell ref="C51:D51"/>
    <mergeCell ref="C50:D50"/>
    <mergeCell ref="C64:D64"/>
    <mergeCell ref="C81:D81"/>
    <mergeCell ref="C79:D79"/>
  </mergeCells>
  <conditionalFormatting sqref="H79:H80 H86:H128 E67:E69 E86 E84 E111 G67:G69 G84 G86 G111">
    <cfRule type="containsText" dxfId="1595" priority="1336" operator="containsText" text="UTILIZATION">
      <formula>NOT(ISERROR(SEARCH(("UTILIZATION"),(E67))))</formula>
    </cfRule>
  </conditionalFormatting>
  <conditionalFormatting sqref="H79:H80 H86:H828 E67:E69 E86 E84 E112:G797 G67:G69 G84 G86 E111 G111">
    <cfRule type="containsText" dxfId="1594" priority="1337" operator="containsText" text="service delivery">
      <formula>NOT(ISERROR(SEARCH(("service delivery"),(E67))))</formula>
    </cfRule>
  </conditionalFormatting>
  <conditionalFormatting sqref="H79:H80 H86:H828 E67:E69 E86 E84 E112:G797 G67:G69 G84 G86 E111 G111">
    <cfRule type="containsText" dxfId="1593" priority="1338" operator="containsText" text="workforce">
      <formula>NOT(ISERROR(SEARCH(("workforce"),(E67))))</formula>
    </cfRule>
  </conditionalFormatting>
  <conditionalFormatting sqref="H79:H80 H86:H828 E67:E69 E86 E84 E112:G797 G67:G69 G84 G86 E111 G111">
    <cfRule type="containsText" dxfId="1592" priority="1339" operator="containsText" text="leadership &amp; governance">
      <formula>NOT(ISERROR(SEARCH(("leadership &amp; governance"),(E67))))</formula>
    </cfRule>
  </conditionalFormatting>
  <conditionalFormatting sqref="H79:H80 H86:H828 E67:E69 E86 E84 E112:G797 G67:G69 G84 G86 E111 G111">
    <cfRule type="containsText" dxfId="1591" priority="1340" operator="containsText" text="service delivery mechansims">
      <formula>NOT(ISERROR(SEARCH(("service delivery mechansims"),(E67))))</formula>
    </cfRule>
  </conditionalFormatting>
  <conditionalFormatting sqref="H79:H80 H86:H828 E67:E69 E86 E84 E112:G797 G67:G69 G84 G86 E111 G111">
    <cfRule type="containsText" dxfId="1590" priority="1341" operator="containsText" text="financing">
      <formula>NOT(ISERROR(SEARCH(("financing"),(E67))))</formula>
    </cfRule>
  </conditionalFormatting>
  <conditionalFormatting sqref="H79:H80 H86:H828 E67:E69 E86 E84 E112:G797 G67:G69 G84 G86 E111 G111">
    <cfRule type="containsText" dxfId="1589" priority="1342" operator="containsText" text="information systems">
      <formula>NOT(ISERROR(SEARCH(("information systems"),(E67))))</formula>
    </cfRule>
  </conditionalFormatting>
  <conditionalFormatting sqref="H79:H80 H86:H828 E67:E69 E86 E84 E112:G797 G67:G69 G84 G86 E111 G111">
    <cfRule type="containsText" dxfId="1588" priority="1343" operator="containsText" text="knowledge">
      <formula>NOT(ISERROR(SEARCH(("knowledge"),(E67))))</formula>
    </cfRule>
  </conditionalFormatting>
  <conditionalFormatting sqref="H79:H80 H86:H828 E67:E69 E86 E84 E112:G797 G67:G69 G84 G86 E111 G111">
    <cfRule type="containsText" dxfId="1587" priority="1344" operator="containsText" text="coordination">
      <formula>NOT(ISERROR(SEARCH(("coordination"),(E67))))</formula>
    </cfRule>
  </conditionalFormatting>
  <conditionalFormatting sqref="H79:H80 H86:H1048576 H1:H3 E67:E69 E86 E84 E112:G1048576 G67:G69 G84 G86 E111 G111">
    <cfRule type="containsText" dxfId="1586" priority="1335" operator="containsText" text="social norms">
      <formula>NOT(ISERROR(SEARCH("social norms",E1)))</formula>
    </cfRule>
  </conditionalFormatting>
  <conditionalFormatting sqref="H79:H80">
    <cfRule type="containsText" dxfId="1585" priority="1296" operator="containsText" text="financing">
      <formula>NOT(ISERROR(SEARCH(("financing"),(H79))))</formula>
    </cfRule>
  </conditionalFormatting>
  <conditionalFormatting sqref="C112:D1048576 C86 C84 C104 C23:C26 C38:C45 C95:C102 C47:C54">
    <cfRule type="containsText" dxfId="1584" priority="1122" operator="containsText" text="no">
      <formula>NOT(ISERROR(SEARCH("no",C23)))</formula>
    </cfRule>
    <cfRule type="containsText" dxfId="1583" priority="1123" operator="containsText" text="yes">
      <formula>NOT(ISERROR(SEARCH("yes",C23)))</formula>
    </cfRule>
    <cfRule type="containsText" dxfId="1582" priority="1124" operator="containsText" text="not at all">
      <formula>NOT(ISERROR(SEARCH("not at all",C23)))</formula>
    </cfRule>
    <cfRule type="containsText" dxfId="1581" priority="1125" operator="containsText" text="partly">
      <formula>NOT(ISERROR(SEARCH("partly",C23)))</formula>
    </cfRule>
    <cfRule type="containsText" dxfId="1580" priority="1126" operator="containsText" text="completely">
      <formula>NOT(ISERROR(SEARCH("completely",C23)))</formula>
    </cfRule>
  </conditionalFormatting>
  <conditionalFormatting sqref="H81">
    <cfRule type="containsText" dxfId="1579" priority="873" operator="containsText" text="leadership &amp; governance">
      <formula>NOT(ISERROR(SEARCH(("leadership &amp; governance"),(H81))))</formula>
    </cfRule>
  </conditionalFormatting>
  <conditionalFormatting sqref="H81">
    <cfRule type="containsText" dxfId="1578" priority="868" operator="containsText" text="knowledge">
      <formula>NOT(ISERROR(SEARCH(("knowledge"),(H81))))</formula>
    </cfRule>
  </conditionalFormatting>
  <conditionalFormatting sqref="H83:H84">
    <cfRule type="containsText" dxfId="1577" priority="877" operator="containsText" text="UTILIZATION">
      <formula>NOT(ISERROR(SEARCH(("UTILIZATION"),(H83))))</formula>
    </cfRule>
  </conditionalFormatting>
  <conditionalFormatting sqref="H83:H84">
    <cfRule type="containsText" dxfId="1576" priority="878" operator="containsText" text="service delivery">
      <formula>NOT(ISERROR(SEARCH(("service delivery"),(H83))))</formula>
    </cfRule>
  </conditionalFormatting>
  <conditionalFormatting sqref="H83:H84">
    <cfRule type="containsText" dxfId="1575" priority="879" operator="containsText" text="workforce">
      <formula>NOT(ISERROR(SEARCH(("workforce"),(H83))))</formula>
    </cfRule>
  </conditionalFormatting>
  <conditionalFormatting sqref="H83:H84">
    <cfRule type="containsText" dxfId="1574" priority="880" operator="containsText" text="leadership &amp; governance">
      <formula>NOT(ISERROR(SEARCH(("leadership &amp; governance"),(H83))))</formula>
    </cfRule>
  </conditionalFormatting>
  <conditionalFormatting sqref="H83:H84">
    <cfRule type="containsText" dxfId="1573" priority="881" operator="containsText" text="service delivery mechansims">
      <formula>NOT(ISERROR(SEARCH(("service delivery mechansims"),(H83))))</formula>
    </cfRule>
  </conditionalFormatting>
  <conditionalFormatting sqref="H83:H84">
    <cfRule type="containsText" dxfId="1572" priority="882" operator="containsText" text="financing">
      <formula>NOT(ISERROR(SEARCH(("financing"),(H83))))</formula>
    </cfRule>
  </conditionalFormatting>
  <conditionalFormatting sqref="H83:H84">
    <cfRule type="containsText" dxfId="1571" priority="883" operator="containsText" text="information systems">
      <formula>NOT(ISERROR(SEARCH(("information systems"),(H83))))</formula>
    </cfRule>
  </conditionalFormatting>
  <conditionalFormatting sqref="H83:H84">
    <cfRule type="containsText" dxfId="1570" priority="884" operator="containsText" text="knowledge">
      <formula>NOT(ISERROR(SEARCH(("knowledge"),(H83))))</formula>
    </cfRule>
  </conditionalFormatting>
  <conditionalFormatting sqref="H83:H84">
    <cfRule type="containsText" dxfId="1569" priority="885" operator="containsText" text="coordination">
      <formula>NOT(ISERROR(SEARCH(("coordination"),(H83))))</formula>
    </cfRule>
  </conditionalFormatting>
  <conditionalFormatting sqref="H83:H84">
    <cfRule type="containsText" dxfId="1568" priority="876" operator="containsText" text="social norms">
      <formula>NOT(ISERROR(SEARCH("social norms",H83)))</formula>
    </cfRule>
  </conditionalFormatting>
  <conditionalFormatting sqref="H81">
    <cfRule type="containsText" dxfId="1567" priority="867" operator="containsText" text="coordination">
      <formula>NOT(ISERROR(SEARCH(("coordination"),(H81))))</formula>
    </cfRule>
  </conditionalFormatting>
  <conditionalFormatting sqref="H81">
    <cfRule type="containsText" dxfId="1566" priority="869" operator="containsText" text="information systems">
      <formula>NOT(ISERROR(SEARCH(("information systems"),(H81))))</formula>
    </cfRule>
  </conditionalFormatting>
  <conditionalFormatting sqref="H81">
    <cfRule type="containsText" dxfId="1565" priority="870" operator="containsText" text="financing">
      <formula>NOT(ISERROR(SEARCH(("financing"),(H81))))</formula>
    </cfRule>
  </conditionalFormatting>
  <conditionalFormatting sqref="H81">
    <cfRule type="containsText" dxfId="1564" priority="871" operator="containsText" text="workforce">
      <formula>NOT(ISERROR(SEARCH(("workforce"),(H81))))</formula>
    </cfRule>
  </conditionalFormatting>
  <conditionalFormatting sqref="H81">
    <cfRule type="containsText" dxfId="1563" priority="872" operator="containsText" text="service delivery mechansims">
      <formula>NOT(ISERROR(SEARCH(("service delivery mechansims"),(H81))))</formula>
    </cfRule>
  </conditionalFormatting>
  <conditionalFormatting sqref="H81">
    <cfRule type="containsText" dxfId="1562" priority="874" operator="containsText" text="service delivery">
      <formula>NOT(ISERROR(SEARCH(("service delivery"),(H81))))</formula>
    </cfRule>
  </conditionalFormatting>
  <conditionalFormatting sqref="H81">
    <cfRule type="containsText" dxfId="1561" priority="875" operator="containsText" text="UTILIZATION">
      <formula>NOT(ISERROR(SEARCH(("UTILIZATION"),(H81))))</formula>
    </cfRule>
  </conditionalFormatting>
  <conditionalFormatting sqref="H81">
    <cfRule type="containsText" dxfId="1560" priority="866" operator="containsText" text="social norms">
      <formula>NOT(ISERROR(SEARCH("social norms",H81)))</formula>
    </cfRule>
  </conditionalFormatting>
  <conditionalFormatting sqref="H82">
    <cfRule type="containsText" dxfId="1559" priority="863" operator="containsText" text="leadership &amp; governance">
      <formula>NOT(ISERROR(SEARCH(("leadership &amp; governance"),(H82))))</formula>
    </cfRule>
  </conditionalFormatting>
  <conditionalFormatting sqref="H82">
    <cfRule type="containsText" dxfId="1558" priority="858" operator="containsText" text="knowledge">
      <formula>NOT(ISERROR(SEARCH(("knowledge"),(H82))))</formula>
    </cfRule>
  </conditionalFormatting>
  <conditionalFormatting sqref="H82">
    <cfRule type="containsText" dxfId="1557" priority="857" operator="containsText" text="coordination">
      <formula>NOT(ISERROR(SEARCH(("coordination"),(H82))))</formula>
    </cfRule>
  </conditionalFormatting>
  <conditionalFormatting sqref="H82">
    <cfRule type="containsText" dxfId="1556" priority="859" operator="containsText" text="information systems">
      <formula>NOT(ISERROR(SEARCH(("information systems"),(H82))))</formula>
    </cfRule>
  </conditionalFormatting>
  <conditionalFormatting sqref="H82">
    <cfRule type="containsText" dxfId="1555" priority="860" operator="containsText" text="financing">
      <formula>NOT(ISERROR(SEARCH(("financing"),(H82))))</formula>
    </cfRule>
  </conditionalFormatting>
  <conditionalFormatting sqref="H82">
    <cfRule type="containsText" dxfId="1554" priority="861" operator="containsText" text="workforce">
      <formula>NOT(ISERROR(SEARCH(("workforce"),(H82))))</formula>
    </cfRule>
  </conditionalFormatting>
  <conditionalFormatting sqref="H82">
    <cfRule type="containsText" dxfId="1553" priority="862" operator="containsText" text="service delivery mechansims">
      <formula>NOT(ISERROR(SEARCH(("service delivery mechansims"),(H82))))</formula>
    </cfRule>
  </conditionalFormatting>
  <conditionalFormatting sqref="H82">
    <cfRule type="containsText" dxfId="1552" priority="864" operator="containsText" text="service delivery">
      <formula>NOT(ISERROR(SEARCH(("service delivery"),(H82))))</formula>
    </cfRule>
  </conditionalFormatting>
  <conditionalFormatting sqref="H82">
    <cfRule type="containsText" dxfId="1551" priority="865" operator="containsText" text="UTILIZATION">
      <formula>NOT(ISERROR(SEARCH(("UTILIZATION"),(H82))))</formula>
    </cfRule>
  </conditionalFormatting>
  <conditionalFormatting sqref="H82">
    <cfRule type="containsText" dxfId="1550" priority="856" operator="containsText" text="social norms">
      <formula>NOT(ISERROR(SEARCH("social norms",H82)))</formula>
    </cfRule>
  </conditionalFormatting>
  <conditionalFormatting sqref="H85">
    <cfRule type="containsText" dxfId="1549" priority="853" operator="containsText" text="leadership &amp; governance">
      <formula>NOT(ISERROR(SEARCH(("leadership &amp; governance"),(H85))))</formula>
    </cfRule>
  </conditionalFormatting>
  <conditionalFormatting sqref="H85">
    <cfRule type="containsText" dxfId="1548" priority="848" operator="containsText" text="knowledge">
      <formula>NOT(ISERROR(SEARCH(("knowledge"),(H85))))</formula>
    </cfRule>
  </conditionalFormatting>
  <conditionalFormatting sqref="H85">
    <cfRule type="containsText" dxfId="1547" priority="847" operator="containsText" text="coordination">
      <formula>NOT(ISERROR(SEARCH(("coordination"),(H85))))</formula>
    </cfRule>
  </conditionalFormatting>
  <conditionalFormatting sqref="H85">
    <cfRule type="containsText" dxfId="1546" priority="849" operator="containsText" text="information systems">
      <formula>NOT(ISERROR(SEARCH(("information systems"),(H85))))</formula>
    </cfRule>
  </conditionalFormatting>
  <conditionalFormatting sqref="H85">
    <cfRule type="containsText" dxfId="1545" priority="850" operator="containsText" text="financing">
      <formula>NOT(ISERROR(SEARCH(("financing"),(H85))))</formula>
    </cfRule>
  </conditionalFormatting>
  <conditionalFormatting sqref="H85">
    <cfRule type="containsText" dxfId="1544" priority="851" operator="containsText" text="workforce">
      <formula>NOT(ISERROR(SEARCH(("workforce"),(H85))))</formula>
    </cfRule>
  </conditionalFormatting>
  <conditionalFormatting sqref="H85">
    <cfRule type="containsText" dxfId="1543" priority="852" operator="containsText" text="service delivery mechansims">
      <formula>NOT(ISERROR(SEARCH(("service delivery mechansims"),(H85))))</formula>
    </cfRule>
  </conditionalFormatting>
  <conditionalFormatting sqref="H85">
    <cfRule type="containsText" dxfId="1542" priority="854" operator="containsText" text="service delivery">
      <formula>NOT(ISERROR(SEARCH(("service delivery"),(H85))))</formula>
    </cfRule>
  </conditionalFormatting>
  <conditionalFormatting sqref="H85">
    <cfRule type="containsText" dxfId="1541" priority="855" operator="containsText" text="UTILIZATION">
      <formula>NOT(ISERROR(SEARCH(("UTILIZATION"),(H85))))</formula>
    </cfRule>
  </conditionalFormatting>
  <conditionalFormatting sqref="H85">
    <cfRule type="containsText" dxfId="1540" priority="846" operator="containsText" text="social norms">
      <formula>NOT(ISERROR(SEARCH("social norms",H85)))</formula>
    </cfRule>
  </conditionalFormatting>
  <conditionalFormatting sqref="C4:C5">
    <cfRule type="containsText" dxfId="1539" priority="821" operator="containsText" text="no">
      <formula>NOT(ISERROR(SEARCH("no",C4)))</formula>
    </cfRule>
    <cfRule type="containsText" dxfId="1538" priority="822" operator="containsText" text="yes">
      <formula>NOT(ISERROR(SEARCH("yes",C4)))</formula>
    </cfRule>
    <cfRule type="containsText" dxfId="1537" priority="823" operator="containsText" text="not at all">
      <formula>NOT(ISERROR(SEARCH("not at all",C4)))</formula>
    </cfRule>
    <cfRule type="containsText" dxfId="1536" priority="824" operator="containsText" text="partly">
      <formula>NOT(ISERROR(SEARCH("partly",C4)))</formula>
    </cfRule>
    <cfRule type="containsText" dxfId="1535" priority="825" operator="containsText" text="completely">
      <formula>NOT(ISERROR(SEARCH("completely",C4)))</formula>
    </cfRule>
  </conditionalFormatting>
  <conditionalFormatting sqref="C8:C13">
    <cfRule type="containsText" dxfId="1534" priority="806" operator="containsText" text="no">
      <formula>NOT(ISERROR(SEARCH("no",C8)))</formula>
    </cfRule>
    <cfRule type="containsText" dxfId="1533" priority="807" operator="containsText" text="yes">
      <formula>NOT(ISERROR(SEARCH("yes",C8)))</formula>
    </cfRule>
    <cfRule type="containsText" dxfId="1532" priority="808" operator="containsText" text="not at all">
      <formula>NOT(ISERROR(SEARCH("not at all",C8)))</formula>
    </cfRule>
    <cfRule type="containsText" dxfId="1531" priority="809" operator="containsText" text="partly">
      <formula>NOT(ISERROR(SEARCH("partly",C8)))</formula>
    </cfRule>
    <cfRule type="containsText" dxfId="1530" priority="810" operator="containsText" text="completely">
      <formula>NOT(ISERROR(SEARCH("completely",C8)))</formula>
    </cfRule>
  </conditionalFormatting>
  <conditionalFormatting sqref="C14">
    <cfRule type="containsText" dxfId="1529" priority="751" operator="containsText" text="no">
      <formula>NOT(ISERROR(SEARCH("no",C14)))</formula>
    </cfRule>
    <cfRule type="containsText" dxfId="1528" priority="752" operator="containsText" text="yes">
      <formula>NOT(ISERROR(SEARCH("yes",C14)))</formula>
    </cfRule>
    <cfRule type="containsText" dxfId="1527" priority="753" operator="containsText" text="not at all">
      <formula>NOT(ISERROR(SEARCH("not at all",C14)))</formula>
    </cfRule>
    <cfRule type="containsText" dxfId="1526" priority="754" operator="containsText" text="partly">
      <formula>NOT(ISERROR(SEARCH("partly",C14)))</formula>
    </cfRule>
    <cfRule type="containsText" dxfId="1525" priority="755" operator="containsText" text="completely">
      <formula>NOT(ISERROR(SEARCH("completely",C14)))</formula>
    </cfRule>
  </conditionalFormatting>
  <conditionalFormatting sqref="C6">
    <cfRule type="containsText" dxfId="1524" priority="630" operator="containsText" text="no">
      <formula>NOT(ISERROR(SEARCH("no",C6)))</formula>
    </cfRule>
    <cfRule type="containsText" dxfId="1523" priority="631" operator="containsText" text="yes">
      <formula>NOT(ISERROR(SEARCH("yes",C6)))</formula>
    </cfRule>
    <cfRule type="containsText" dxfId="1522" priority="632" operator="containsText" text="not at all">
      <formula>NOT(ISERROR(SEARCH("not at all",C6)))</formula>
    </cfRule>
    <cfRule type="containsText" dxfId="1521" priority="633" operator="containsText" text="partly">
      <formula>NOT(ISERROR(SEARCH("partly",C6)))</formula>
    </cfRule>
    <cfRule type="containsText" dxfId="1520" priority="634" operator="containsText" text="completely">
      <formula>NOT(ISERROR(SEARCH("completely",C6)))</formula>
    </cfRule>
  </conditionalFormatting>
  <conditionalFormatting sqref="C7">
    <cfRule type="containsText" dxfId="1519" priority="625" operator="containsText" text="no">
      <formula>NOT(ISERROR(SEARCH("no",C7)))</formula>
    </cfRule>
    <cfRule type="containsText" dxfId="1518" priority="626" operator="containsText" text="yes">
      <formula>NOT(ISERROR(SEARCH("yes",C7)))</formula>
    </cfRule>
    <cfRule type="containsText" dxfId="1517" priority="627" operator="containsText" text="not at all">
      <formula>NOT(ISERROR(SEARCH("not at all",C7)))</formula>
    </cfRule>
    <cfRule type="containsText" dxfId="1516" priority="628" operator="containsText" text="partly">
      <formula>NOT(ISERROR(SEARCH("partly",C7)))</formula>
    </cfRule>
    <cfRule type="containsText" dxfId="1515" priority="629" operator="containsText" text="completely">
      <formula>NOT(ISERROR(SEARCH("completely",C7)))</formula>
    </cfRule>
  </conditionalFormatting>
  <conditionalFormatting sqref="C83">
    <cfRule type="containsText" dxfId="1514" priority="590" operator="containsText" text="no">
      <formula>NOT(ISERROR(SEARCH("no",C83)))</formula>
    </cfRule>
    <cfRule type="containsText" dxfId="1513" priority="591" operator="containsText" text="yes">
      <formula>NOT(ISERROR(SEARCH("yes",C83)))</formula>
    </cfRule>
    <cfRule type="containsText" dxfId="1512" priority="592" operator="containsText" text="not at all">
      <formula>NOT(ISERROR(SEARCH("not at all",C83)))</formula>
    </cfRule>
    <cfRule type="containsText" dxfId="1511" priority="593" operator="containsText" text="partly">
      <formula>NOT(ISERROR(SEARCH("partly",C83)))</formula>
    </cfRule>
    <cfRule type="containsText" dxfId="1510" priority="594" operator="containsText" text="completely">
      <formula>NOT(ISERROR(SEARCH("completely",C83)))</formula>
    </cfRule>
  </conditionalFormatting>
  <conditionalFormatting sqref="C88:C93">
    <cfRule type="containsText" dxfId="1509" priority="537" operator="containsText" text="no">
      <formula>NOT(ISERROR(SEARCH("no",C88)))</formula>
    </cfRule>
    <cfRule type="containsText" dxfId="1508" priority="538" operator="containsText" text="yes">
      <formula>NOT(ISERROR(SEARCH("yes",C88)))</formula>
    </cfRule>
    <cfRule type="containsText" dxfId="1507" priority="539" operator="containsText" text="not at all">
      <formula>NOT(ISERROR(SEARCH("not at all",C88)))</formula>
    </cfRule>
    <cfRule type="containsText" dxfId="1506" priority="540" operator="containsText" text="partly">
      <formula>NOT(ISERROR(SEARCH("partly",C88)))</formula>
    </cfRule>
    <cfRule type="containsText" dxfId="1505" priority="541" operator="containsText" text="completely">
      <formula>NOT(ISERROR(SEARCH("completely",C88)))</formula>
    </cfRule>
  </conditionalFormatting>
  <conditionalFormatting sqref="C28:D28">
    <cfRule type="containsText" dxfId="1504" priority="442" operator="containsText" text="no">
      <formula>NOT(ISERROR(SEARCH("no",C28)))</formula>
    </cfRule>
    <cfRule type="containsText" dxfId="1503" priority="443" operator="containsText" text="yes">
      <formula>NOT(ISERROR(SEARCH("yes",C28)))</formula>
    </cfRule>
    <cfRule type="containsText" dxfId="1502" priority="444" operator="containsText" text="not at all">
      <formula>NOT(ISERROR(SEARCH("not at all",C28)))</formula>
    </cfRule>
    <cfRule type="containsText" dxfId="1501" priority="445" operator="containsText" text="partly">
      <formula>NOT(ISERROR(SEARCH("partly",C28)))</formula>
    </cfRule>
    <cfRule type="containsText" dxfId="1500" priority="446" operator="containsText" text="completely">
      <formula>NOT(ISERROR(SEARCH("completely",C28)))</formula>
    </cfRule>
  </conditionalFormatting>
  <conditionalFormatting sqref="D17:D21">
    <cfRule type="containsText" dxfId="1499" priority="406" operator="containsText" text="no">
      <formula>NOT(ISERROR(SEARCH("no",D17)))</formula>
    </cfRule>
    <cfRule type="containsText" dxfId="1498" priority="407" operator="containsText" text="yes">
      <formula>NOT(ISERROR(SEARCH("yes",D17)))</formula>
    </cfRule>
    <cfRule type="containsText" dxfId="1497" priority="408" operator="containsText" text="not at all">
      <formula>NOT(ISERROR(SEARCH("not at all",D17)))</formula>
    </cfRule>
    <cfRule type="containsText" dxfId="1496" priority="409" operator="containsText" text="partly">
      <formula>NOT(ISERROR(SEARCH("partly",D17)))</formula>
    </cfRule>
    <cfRule type="containsText" dxfId="1495" priority="410" operator="containsText" text="completely">
      <formula>NOT(ISERROR(SEARCH("completely",D17)))</formula>
    </cfRule>
  </conditionalFormatting>
  <conditionalFormatting sqref="C36">
    <cfRule type="containsText" dxfId="1494" priority="396" operator="containsText" text="no">
      <formula>NOT(ISERROR(SEARCH("no",C36)))</formula>
    </cfRule>
    <cfRule type="containsText" dxfId="1493" priority="397" operator="containsText" text="yes">
      <formula>NOT(ISERROR(SEARCH("yes",C36)))</formula>
    </cfRule>
    <cfRule type="containsText" dxfId="1492" priority="398" operator="containsText" text="not at all">
      <formula>NOT(ISERROR(SEARCH("not at all",C36)))</formula>
    </cfRule>
    <cfRule type="containsText" dxfId="1491" priority="399" operator="containsText" text="partly">
      <formula>NOT(ISERROR(SEARCH("partly",C36)))</formula>
    </cfRule>
    <cfRule type="containsText" dxfId="1490" priority="400" operator="containsText" text="completely">
      <formula>NOT(ISERROR(SEARCH("completely",C36)))</formula>
    </cfRule>
  </conditionalFormatting>
  <conditionalFormatting sqref="C62 C64:C69">
    <cfRule type="containsText" dxfId="1489" priority="391" operator="containsText" text="no">
      <formula>NOT(ISERROR(SEARCH("no",C62)))</formula>
    </cfRule>
    <cfRule type="containsText" dxfId="1488" priority="392" operator="containsText" text="yes">
      <formula>NOT(ISERROR(SEARCH("yes",C62)))</formula>
    </cfRule>
    <cfRule type="containsText" dxfId="1487" priority="393" operator="containsText" text="not at all">
      <formula>NOT(ISERROR(SEARCH("not at all",C62)))</formula>
    </cfRule>
    <cfRule type="containsText" dxfId="1486" priority="394" operator="containsText" text="partly">
      <formula>NOT(ISERROR(SEARCH("partly",C62)))</formula>
    </cfRule>
    <cfRule type="containsText" dxfId="1485" priority="395" operator="containsText" text="completely">
      <formula>NOT(ISERROR(SEARCH("completely",C62)))</formula>
    </cfRule>
  </conditionalFormatting>
  <conditionalFormatting sqref="C72:C81">
    <cfRule type="containsText" dxfId="1484" priority="386" operator="containsText" text="no">
      <formula>NOT(ISERROR(SEARCH("no",C72)))</formula>
    </cfRule>
    <cfRule type="containsText" dxfId="1483" priority="387" operator="containsText" text="yes">
      <formula>NOT(ISERROR(SEARCH("yes",C72)))</formula>
    </cfRule>
    <cfRule type="containsText" dxfId="1482" priority="388" operator="containsText" text="not at all">
      <formula>NOT(ISERROR(SEARCH("not at all",C72)))</formula>
    </cfRule>
    <cfRule type="containsText" dxfId="1481" priority="389" operator="containsText" text="partly">
      <formula>NOT(ISERROR(SEARCH("partly",C72)))</formula>
    </cfRule>
    <cfRule type="containsText" dxfId="1480" priority="390" operator="containsText" text="completely">
      <formula>NOT(ISERROR(SEARCH("completely",C72)))</formula>
    </cfRule>
  </conditionalFormatting>
  <conditionalFormatting sqref="C106:C111">
    <cfRule type="containsText" dxfId="1479" priority="371" operator="containsText" text="no">
      <formula>NOT(ISERROR(SEARCH("no",C106)))</formula>
    </cfRule>
    <cfRule type="containsText" dxfId="1478" priority="372" operator="containsText" text="yes">
      <formula>NOT(ISERROR(SEARCH("yes",C106)))</formula>
    </cfRule>
    <cfRule type="containsText" dxfId="1477" priority="373" operator="containsText" text="not at all">
      <formula>NOT(ISERROR(SEARCH("not at all",C106)))</formula>
    </cfRule>
    <cfRule type="containsText" dxfId="1476" priority="374" operator="containsText" text="partly">
      <formula>NOT(ISERROR(SEARCH("partly",C106)))</formula>
    </cfRule>
    <cfRule type="containsText" dxfId="1475" priority="375" operator="containsText" text="completely">
      <formula>NOT(ISERROR(SEARCH("completely",C106)))</formula>
    </cfRule>
  </conditionalFormatting>
  <conditionalFormatting sqref="C56:C60">
    <cfRule type="containsText" dxfId="1474" priority="355" operator="containsText" text="no">
      <formula>NOT(ISERROR(SEARCH("no",C56)))</formula>
    </cfRule>
    <cfRule type="containsText" dxfId="1473" priority="356" operator="containsText" text="yes">
      <formula>NOT(ISERROR(SEARCH("yes",C56)))</formula>
    </cfRule>
    <cfRule type="containsText" dxfId="1472" priority="357" operator="containsText" text="not at all">
      <formula>NOT(ISERROR(SEARCH("not at all",C56)))</formula>
    </cfRule>
    <cfRule type="containsText" dxfId="1471" priority="358" operator="containsText" text="partly">
      <formula>NOT(ISERROR(SEARCH("partly",C56)))</formula>
    </cfRule>
    <cfRule type="containsText" dxfId="1470" priority="359" operator="containsText" text="completely">
      <formula>NOT(ISERROR(SEARCH("completely",C56)))</formula>
    </cfRule>
  </conditionalFormatting>
  <conditionalFormatting sqref="C29:C35">
    <cfRule type="containsText" dxfId="1469" priority="290" operator="containsText" text="no">
      <formula>NOT(ISERROR(SEARCH("no",C29)))</formula>
    </cfRule>
    <cfRule type="containsText" dxfId="1468" priority="291" operator="containsText" text="yes">
      <formula>NOT(ISERROR(SEARCH("yes",C29)))</formula>
    </cfRule>
    <cfRule type="containsText" dxfId="1467" priority="292" operator="containsText" text="not at all">
      <formula>NOT(ISERROR(SEARCH("not at all",C29)))</formula>
    </cfRule>
    <cfRule type="containsText" dxfId="1466" priority="293" operator="containsText" text="partly">
      <formula>NOT(ISERROR(SEARCH("partly",C29)))</formula>
    </cfRule>
    <cfRule type="containsText" dxfId="1465" priority="294" operator="containsText" text="completely">
      <formula>NOT(ISERROR(SEARCH("completely",C29)))</formula>
    </cfRule>
  </conditionalFormatting>
  <conditionalFormatting sqref="F4:F21">
    <cfRule type="containsText" dxfId="1464" priority="205" operator="containsText" text="UTILIZATION">
      <formula>NOT(ISERROR(SEARCH(("UTILIZATION"),(F4))))</formula>
    </cfRule>
  </conditionalFormatting>
  <conditionalFormatting sqref="F4:F21">
    <cfRule type="containsText" dxfId="1463" priority="206" operator="containsText" text="service delivery">
      <formula>NOT(ISERROR(SEARCH(("service delivery"),(F4))))</formula>
    </cfRule>
  </conditionalFormatting>
  <conditionalFormatting sqref="F4:F21">
    <cfRule type="containsText" dxfId="1462" priority="207" operator="containsText" text="workforce">
      <formula>NOT(ISERROR(SEARCH(("workforce"),(F4))))</formula>
    </cfRule>
  </conditionalFormatting>
  <conditionalFormatting sqref="F4:F21">
    <cfRule type="containsText" dxfId="1461" priority="208" operator="containsText" text="leadership &amp; governance">
      <formula>NOT(ISERROR(SEARCH(("leadership &amp; governance"),(F4))))</formula>
    </cfRule>
  </conditionalFormatting>
  <conditionalFormatting sqref="F4:F21">
    <cfRule type="containsText" dxfId="1460" priority="209" operator="containsText" text="service delivery mechansims">
      <formula>NOT(ISERROR(SEARCH(("service delivery mechansims"),(F4))))</formula>
    </cfRule>
  </conditionalFormatting>
  <conditionalFormatting sqref="F4:F21">
    <cfRule type="containsText" dxfId="1459" priority="210" operator="containsText" text="financing">
      <formula>NOT(ISERROR(SEARCH(("financing"),(F4))))</formula>
    </cfRule>
  </conditionalFormatting>
  <conditionalFormatting sqref="F4:F21">
    <cfRule type="containsText" dxfId="1458" priority="211" operator="containsText" text="information systems">
      <formula>NOT(ISERROR(SEARCH(("information systems"),(F4))))</formula>
    </cfRule>
  </conditionalFormatting>
  <conditionalFormatting sqref="F4:F21">
    <cfRule type="containsText" dxfId="1457" priority="212" operator="containsText" text="knowledge">
      <formula>NOT(ISERROR(SEARCH(("knowledge"),(F4))))</formula>
    </cfRule>
  </conditionalFormatting>
  <conditionalFormatting sqref="F4:F21">
    <cfRule type="containsText" dxfId="1456" priority="213" operator="containsText" text="coordination">
      <formula>NOT(ISERROR(SEARCH(("coordination"),(F4))))</formula>
    </cfRule>
  </conditionalFormatting>
  <conditionalFormatting sqref="F4:F21">
    <cfRule type="containsText" dxfId="1455" priority="204" operator="containsText" text="social norms">
      <formula>NOT(ISERROR(SEARCH("social norms",F4)))</formula>
    </cfRule>
  </conditionalFormatting>
  <conditionalFormatting sqref="F4:F21">
    <cfRule type="containsText" dxfId="1454" priority="199" operator="containsText" text="no">
      <formula>NOT(ISERROR(SEARCH("no",F4)))</formula>
    </cfRule>
    <cfRule type="containsText" dxfId="1453" priority="200" operator="containsText" text="yes">
      <formula>NOT(ISERROR(SEARCH("yes",F4)))</formula>
    </cfRule>
    <cfRule type="containsText" dxfId="1452" priority="201" operator="containsText" text="not at all">
      <formula>NOT(ISERROR(SEARCH("not at all",F4)))</formula>
    </cfRule>
    <cfRule type="containsText" dxfId="1451" priority="202" operator="containsText" text="partly">
      <formula>NOT(ISERROR(SEARCH("partly",F4)))</formula>
    </cfRule>
    <cfRule type="containsText" dxfId="1450" priority="203" operator="containsText" text="completely">
      <formula>NOT(ISERROR(SEARCH("completely",F4)))</formula>
    </cfRule>
  </conditionalFormatting>
  <conditionalFormatting sqref="G17:G21">
    <cfRule type="containsText" dxfId="1449" priority="198" operator="containsText" text="service delivery mechansims">
      <formula>NOT(ISERROR(SEARCH(("service delivery mechansims"),(G17))))</formula>
    </cfRule>
  </conditionalFormatting>
  <conditionalFormatting sqref="G17:G21">
    <cfRule type="containsText" dxfId="1448" priority="190" operator="containsText" text="UTILIZATION">
      <formula>NOT(ISERROR(SEARCH(("UTILIZATION"),(G17))))</formula>
    </cfRule>
  </conditionalFormatting>
  <conditionalFormatting sqref="G17:G21">
    <cfRule type="containsText" dxfId="1447" priority="191" operator="containsText" text="service delivery">
      <formula>NOT(ISERROR(SEARCH(("service delivery"),(G17))))</formula>
    </cfRule>
  </conditionalFormatting>
  <conditionalFormatting sqref="G17:G21">
    <cfRule type="containsText" dxfId="1446" priority="192" operator="containsText" text="workforce">
      <formula>NOT(ISERROR(SEARCH(("workforce"),(G17))))</formula>
    </cfRule>
  </conditionalFormatting>
  <conditionalFormatting sqref="G17:G21">
    <cfRule type="containsText" dxfId="1445" priority="193" operator="containsText" text="leadership &amp; governance">
      <formula>NOT(ISERROR(SEARCH(("leadership &amp; governance"),(G17))))</formula>
    </cfRule>
  </conditionalFormatting>
  <conditionalFormatting sqref="G17:G21">
    <cfRule type="containsText" dxfId="1444" priority="194" operator="containsText" text="financing">
      <formula>NOT(ISERROR(SEARCH(("financing"),(G17))))</formula>
    </cfRule>
  </conditionalFormatting>
  <conditionalFormatting sqref="G17:G21">
    <cfRule type="containsText" dxfId="1443" priority="195" operator="containsText" text="information systems">
      <formula>NOT(ISERROR(SEARCH(("information systems"),(G17))))</formula>
    </cfRule>
  </conditionalFormatting>
  <conditionalFormatting sqref="G17:G21">
    <cfRule type="containsText" dxfId="1442" priority="196" operator="containsText" text="knowledge">
      <formula>NOT(ISERROR(SEARCH(("knowledge"),(G17))))</formula>
    </cfRule>
  </conditionalFormatting>
  <conditionalFormatting sqref="G17:G21">
    <cfRule type="containsText" dxfId="1441" priority="197" operator="containsText" text="coordination">
      <formula>NOT(ISERROR(SEARCH(("coordination"),(G17))))</formula>
    </cfRule>
  </conditionalFormatting>
  <conditionalFormatting sqref="G17:G21">
    <cfRule type="containsText" dxfId="1440" priority="189" operator="containsText" text="social norms">
      <formula>NOT(ISERROR(SEARCH("social norms",G17)))</formula>
    </cfRule>
  </conditionalFormatting>
  <conditionalFormatting sqref="F23:F26">
    <cfRule type="containsText" dxfId="1439" priority="188" operator="containsText" text="service delivery mechansims">
      <formula>NOT(ISERROR(SEARCH(("service delivery mechansims"),(F23))))</formula>
    </cfRule>
  </conditionalFormatting>
  <conditionalFormatting sqref="F23:F26">
    <cfRule type="containsText" dxfId="1438" priority="180" operator="containsText" text="UTILIZATION">
      <formula>NOT(ISERROR(SEARCH(("UTILIZATION"),(F23))))</formula>
    </cfRule>
  </conditionalFormatting>
  <conditionalFormatting sqref="F23:F26">
    <cfRule type="containsText" dxfId="1437" priority="181" operator="containsText" text="service delivery">
      <formula>NOT(ISERROR(SEARCH(("service delivery"),(F23))))</formula>
    </cfRule>
  </conditionalFormatting>
  <conditionalFormatting sqref="F23:F26">
    <cfRule type="containsText" dxfId="1436" priority="182" operator="containsText" text="workforce">
      <formula>NOT(ISERROR(SEARCH(("workforce"),(F23))))</formula>
    </cfRule>
  </conditionalFormatting>
  <conditionalFormatting sqref="F23:F26">
    <cfRule type="containsText" dxfId="1435" priority="183" operator="containsText" text="leadership &amp; governance">
      <formula>NOT(ISERROR(SEARCH(("leadership &amp; governance"),(F23))))</formula>
    </cfRule>
  </conditionalFormatting>
  <conditionalFormatting sqref="F23:F26">
    <cfRule type="containsText" dxfId="1434" priority="184" operator="containsText" text="financing">
      <formula>NOT(ISERROR(SEARCH(("financing"),(F23))))</formula>
    </cfRule>
  </conditionalFormatting>
  <conditionalFormatting sqref="F23:F26">
    <cfRule type="containsText" dxfId="1433" priority="185" operator="containsText" text="information systems">
      <formula>NOT(ISERROR(SEARCH(("information systems"),(F23))))</formula>
    </cfRule>
  </conditionalFormatting>
  <conditionalFormatting sqref="F23:F26">
    <cfRule type="containsText" dxfId="1432" priority="186" operator="containsText" text="knowledge">
      <formula>NOT(ISERROR(SEARCH(("knowledge"),(F23))))</formula>
    </cfRule>
  </conditionalFormatting>
  <conditionalFormatting sqref="F23:F26">
    <cfRule type="containsText" dxfId="1431" priority="187" operator="containsText" text="coordination">
      <formula>NOT(ISERROR(SEARCH(("coordination"),(F23))))</formula>
    </cfRule>
  </conditionalFormatting>
  <conditionalFormatting sqref="F23:F26">
    <cfRule type="containsText" dxfId="1430" priority="179" operator="containsText" text="social norms">
      <formula>NOT(ISERROR(SEARCH("social norms",F23)))</formula>
    </cfRule>
  </conditionalFormatting>
  <conditionalFormatting sqref="F28:F36">
    <cfRule type="containsText" dxfId="1429" priority="178" operator="containsText" text="service delivery mechansims">
      <formula>NOT(ISERROR(SEARCH(("service delivery mechansims"),(F28))))</formula>
    </cfRule>
  </conditionalFormatting>
  <conditionalFormatting sqref="F28:F36">
    <cfRule type="containsText" dxfId="1428" priority="170" operator="containsText" text="UTILIZATION">
      <formula>NOT(ISERROR(SEARCH(("UTILIZATION"),(F28))))</formula>
    </cfRule>
  </conditionalFormatting>
  <conditionalFormatting sqref="F28:F36">
    <cfRule type="containsText" dxfId="1427" priority="171" operator="containsText" text="service delivery">
      <formula>NOT(ISERROR(SEARCH(("service delivery"),(F28))))</formula>
    </cfRule>
  </conditionalFormatting>
  <conditionalFormatting sqref="F28:F36">
    <cfRule type="containsText" dxfId="1426" priority="172" operator="containsText" text="workforce">
      <formula>NOT(ISERROR(SEARCH(("workforce"),(F28))))</formula>
    </cfRule>
  </conditionalFormatting>
  <conditionalFormatting sqref="F28:F36">
    <cfRule type="containsText" dxfId="1425" priority="173" operator="containsText" text="leadership &amp; governance">
      <formula>NOT(ISERROR(SEARCH(("leadership &amp; governance"),(F28))))</formula>
    </cfRule>
  </conditionalFormatting>
  <conditionalFormatting sqref="F28:F36">
    <cfRule type="containsText" dxfId="1424" priority="174" operator="containsText" text="financing">
      <formula>NOT(ISERROR(SEARCH(("financing"),(F28))))</formula>
    </cfRule>
  </conditionalFormatting>
  <conditionalFormatting sqref="F28:F36">
    <cfRule type="containsText" dxfId="1423" priority="175" operator="containsText" text="information systems">
      <formula>NOT(ISERROR(SEARCH(("information systems"),(F28))))</formula>
    </cfRule>
  </conditionalFormatting>
  <conditionalFormatting sqref="F28:F36">
    <cfRule type="containsText" dxfId="1422" priority="176" operator="containsText" text="knowledge">
      <formula>NOT(ISERROR(SEARCH(("knowledge"),(F28))))</formula>
    </cfRule>
  </conditionalFormatting>
  <conditionalFormatting sqref="F28:F36">
    <cfRule type="containsText" dxfId="1421" priority="177" operator="containsText" text="coordination">
      <formula>NOT(ISERROR(SEARCH(("coordination"),(F28))))</formula>
    </cfRule>
  </conditionalFormatting>
  <conditionalFormatting sqref="F28:F36">
    <cfRule type="containsText" dxfId="1420" priority="169" operator="containsText" text="social norms">
      <formula>NOT(ISERROR(SEARCH("social norms",F28)))</formula>
    </cfRule>
  </conditionalFormatting>
  <conditionalFormatting sqref="F38:F54">
    <cfRule type="containsText" dxfId="1419" priority="160" operator="containsText" text="UTILIZATION">
      <formula>NOT(ISERROR(SEARCH(("UTILIZATION"),(F38))))</formula>
    </cfRule>
  </conditionalFormatting>
  <conditionalFormatting sqref="F38:F54">
    <cfRule type="containsText" dxfId="1418" priority="161" operator="containsText" text="service delivery">
      <formula>NOT(ISERROR(SEARCH(("service delivery"),(F38))))</formula>
    </cfRule>
  </conditionalFormatting>
  <conditionalFormatting sqref="F38:F54">
    <cfRule type="containsText" dxfId="1417" priority="162" operator="containsText" text="workforce">
      <formula>NOT(ISERROR(SEARCH(("workforce"),(F38))))</formula>
    </cfRule>
  </conditionalFormatting>
  <conditionalFormatting sqref="F38:F54">
    <cfRule type="containsText" dxfId="1416" priority="163" operator="containsText" text="leadership &amp; governance">
      <formula>NOT(ISERROR(SEARCH(("leadership &amp; governance"),(F38))))</formula>
    </cfRule>
  </conditionalFormatting>
  <conditionalFormatting sqref="F38:F54">
    <cfRule type="containsText" dxfId="1415" priority="164" operator="containsText" text="service delivery mechansims">
      <formula>NOT(ISERROR(SEARCH(("service delivery mechansims"),(F38))))</formula>
    </cfRule>
  </conditionalFormatting>
  <conditionalFormatting sqref="F38:F54">
    <cfRule type="containsText" dxfId="1414" priority="165" operator="containsText" text="financing">
      <formula>NOT(ISERROR(SEARCH(("financing"),(F38))))</formula>
    </cfRule>
  </conditionalFormatting>
  <conditionalFormatting sqref="F38:F54">
    <cfRule type="containsText" dxfId="1413" priority="166" operator="containsText" text="information systems">
      <formula>NOT(ISERROR(SEARCH(("information systems"),(F38))))</formula>
    </cfRule>
  </conditionalFormatting>
  <conditionalFormatting sqref="F38:F54">
    <cfRule type="containsText" dxfId="1412" priority="167" operator="containsText" text="knowledge">
      <formula>NOT(ISERROR(SEARCH(("knowledge"),(F38))))</formula>
    </cfRule>
  </conditionalFormatting>
  <conditionalFormatting sqref="F38:F54">
    <cfRule type="containsText" dxfId="1411" priority="168" operator="containsText" text="coordination">
      <formula>NOT(ISERROR(SEARCH(("coordination"),(F38))))</formula>
    </cfRule>
  </conditionalFormatting>
  <conditionalFormatting sqref="F38:F54">
    <cfRule type="containsText" dxfId="1410" priority="159" operator="containsText" text="social norms">
      <formula>NOT(ISERROR(SEARCH("social norms",F38)))</formula>
    </cfRule>
  </conditionalFormatting>
  <conditionalFormatting sqref="F38:F54">
    <cfRule type="containsText" dxfId="1409" priority="154" operator="containsText" text="no">
      <formula>NOT(ISERROR(SEARCH("no",F38)))</formula>
    </cfRule>
    <cfRule type="containsText" dxfId="1408" priority="155" operator="containsText" text="yes">
      <formula>NOT(ISERROR(SEARCH("yes",F38)))</formula>
    </cfRule>
    <cfRule type="containsText" dxfId="1407" priority="156" operator="containsText" text="not at all">
      <formula>NOT(ISERROR(SEARCH("not at all",F38)))</formula>
    </cfRule>
    <cfRule type="containsText" dxfId="1406" priority="157" operator="containsText" text="partly">
      <formula>NOT(ISERROR(SEARCH("partly",F38)))</formula>
    </cfRule>
    <cfRule type="containsText" dxfId="1405" priority="158" operator="containsText" text="completely">
      <formula>NOT(ISERROR(SEARCH("completely",F38)))</formula>
    </cfRule>
  </conditionalFormatting>
  <conditionalFormatting sqref="F56:F60">
    <cfRule type="containsText" dxfId="1404" priority="153" operator="containsText" text="social norms">
      <formula>NOT(ISERROR(SEARCH("social norms",F56)))</formula>
    </cfRule>
  </conditionalFormatting>
  <conditionalFormatting sqref="F56:F60">
    <cfRule type="containsText" dxfId="1403" priority="144" operator="containsText" text="UTILIZATION">
      <formula>NOT(ISERROR(SEARCH(("UTILIZATION"),(F56))))</formula>
    </cfRule>
  </conditionalFormatting>
  <conditionalFormatting sqref="F56:F60">
    <cfRule type="containsText" dxfId="1402" priority="145" operator="containsText" text="service delivery">
      <formula>NOT(ISERROR(SEARCH(("service delivery"),(F56))))</formula>
    </cfRule>
  </conditionalFormatting>
  <conditionalFormatting sqref="F56:F60">
    <cfRule type="containsText" dxfId="1401" priority="146" operator="containsText" text="workforce">
      <formula>NOT(ISERROR(SEARCH(("workforce"),(F56))))</formula>
    </cfRule>
  </conditionalFormatting>
  <conditionalFormatting sqref="F56:F60">
    <cfRule type="containsText" dxfId="1400" priority="147" operator="containsText" text="leadership &amp; governance">
      <formula>NOT(ISERROR(SEARCH(("leadership &amp; governance"),(F56))))</formula>
    </cfRule>
  </conditionalFormatting>
  <conditionalFormatting sqref="F56:F60">
    <cfRule type="containsText" dxfId="1399" priority="148" operator="containsText" text="service delivery mechansims">
      <formula>NOT(ISERROR(SEARCH(("service delivery mechansims"),(F56))))</formula>
    </cfRule>
  </conditionalFormatting>
  <conditionalFormatting sqref="F56:F60">
    <cfRule type="containsText" dxfId="1398" priority="149" operator="containsText" text="financing">
      <formula>NOT(ISERROR(SEARCH(("financing"),(F56))))</formula>
    </cfRule>
  </conditionalFormatting>
  <conditionalFormatting sqref="F56:F60">
    <cfRule type="containsText" dxfId="1397" priority="150" operator="containsText" text="information systems">
      <formula>NOT(ISERROR(SEARCH(("information systems"),(F56))))</formula>
    </cfRule>
  </conditionalFormatting>
  <conditionalFormatting sqref="F56:F60">
    <cfRule type="containsText" dxfId="1396" priority="151" operator="containsText" text="knowledge">
      <formula>NOT(ISERROR(SEARCH(("knowledge"),(F56))))</formula>
    </cfRule>
  </conditionalFormatting>
  <conditionalFormatting sqref="F56:F60">
    <cfRule type="containsText" dxfId="1395" priority="152" operator="containsText" text="coordination">
      <formula>NOT(ISERROR(SEARCH(("coordination"),(F56))))</formula>
    </cfRule>
  </conditionalFormatting>
  <conditionalFormatting sqref="F62:F69">
    <cfRule type="containsText" dxfId="1394" priority="135" operator="containsText" text="UTILIZATION">
      <formula>NOT(ISERROR(SEARCH(("UTILIZATION"),(F62))))</formula>
    </cfRule>
  </conditionalFormatting>
  <conditionalFormatting sqref="F62:F69">
    <cfRule type="containsText" dxfId="1393" priority="136" operator="containsText" text="service delivery">
      <formula>NOT(ISERROR(SEARCH(("service delivery"),(F62))))</formula>
    </cfRule>
  </conditionalFormatting>
  <conditionalFormatting sqref="F62:F69">
    <cfRule type="containsText" dxfId="1392" priority="137" operator="containsText" text="workforce">
      <formula>NOT(ISERROR(SEARCH(("workforce"),(F62))))</formula>
    </cfRule>
  </conditionalFormatting>
  <conditionalFormatting sqref="F62:F69">
    <cfRule type="containsText" dxfId="1391" priority="138" operator="containsText" text="leadership &amp; governance">
      <formula>NOT(ISERROR(SEARCH(("leadership &amp; governance"),(F62))))</formula>
    </cfRule>
  </conditionalFormatting>
  <conditionalFormatting sqref="F62:F69">
    <cfRule type="containsText" dxfId="1390" priority="139" operator="containsText" text="service delivery mechansims">
      <formula>NOT(ISERROR(SEARCH(("service delivery mechansims"),(F62))))</formula>
    </cfRule>
  </conditionalFormatting>
  <conditionalFormatting sqref="F62:F69">
    <cfRule type="containsText" dxfId="1389" priority="140" operator="containsText" text="financing">
      <formula>NOT(ISERROR(SEARCH(("financing"),(F62))))</formula>
    </cfRule>
  </conditionalFormatting>
  <conditionalFormatting sqref="F62:F69">
    <cfRule type="containsText" dxfId="1388" priority="141" operator="containsText" text="information systems">
      <formula>NOT(ISERROR(SEARCH(("information systems"),(F62))))</formula>
    </cfRule>
  </conditionalFormatting>
  <conditionalFormatting sqref="F62:F69">
    <cfRule type="containsText" dxfId="1387" priority="142" operator="containsText" text="knowledge">
      <formula>NOT(ISERROR(SEARCH(("knowledge"),(F62))))</formula>
    </cfRule>
  </conditionalFormatting>
  <conditionalFormatting sqref="F62:F69">
    <cfRule type="containsText" dxfId="1386" priority="143" operator="containsText" text="coordination">
      <formula>NOT(ISERROR(SEARCH(("coordination"),(F62))))</formula>
    </cfRule>
  </conditionalFormatting>
  <conditionalFormatting sqref="F62:F69">
    <cfRule type="containsText" dxfId="1385" priority="133" operator="containsText" text="social norms">
      <formula>NOT(ISERROR(SEARCH("social norms",F62)))</formula>
    </cfRule>
    <cfRule type="expression" dxfId="1384" priority="134">
      <formula>"social norms &amp; practices"</formula>
    </cfRule>
  </conditionalFormatting>
  <conditionalFormatting sqref="F62:F69">
    <cfRule type="containsText" dxfId="1383" priority="128" operator="containsText" text="no">
      <formula>NOT(ISERROR(SEARCH("no",F62)))</formula>
    </cfRule>
    <cfRule type="containsText" dxfId="1382" priority="129" operator="containsText" text="yes">
      <formula>NOT(ISERROR(SEARCH("yes",F62)))</formula>
    </cfRule>
    <cfRule type="containsText" dxfId="1381" priority="130" operator="containsText" text="not at all">
      <formula>NOT(ISERROR(SEARCH("not at all",F62)))</formula>
    </cfRule>
    <cfRule type="containsText" dxfId="1380" priority="131" operator="containsText" text="partly">
      <formula>NOT(ISERROR(SEARCH("partly",F62)))</formula>
    </cfRule>
    <cfRule type="containsText" dxfId="1379" priority="132" operator="containsText" text="completely">
      <formula>NOT(ISERROR(SEARCH("completely",F62)))</formula>
    </cfRule>
  </conditionalFormatting>
  <conditionalFormatting sqref="F72:F81">
    <cfRule type="containsText" dxfId="1378" priority="119" operator="containsText" text="UTILIZATION">
      <formula>NOT(ISERROR(SEARCH(("UTILIZATION"),(F72))))</formula>
    </cfRule>
  </conditionalFormatting>
  <conditionalFormatting sqref="F72:F81">
    <cfRule type="containsText" dxfId="1377" priority="120" operator="containsText" text="service delivery">
      <formula>NOT(ISERROR(SEARCH(("service delivery"),(F72))))</formula>
    </cfRule>
  </conditionalFormatting>
  <conditionalFormatting sqref="F72:F81">
    <cfRule type="containsText" dxfId="1376" priority="121" operator="containsText" text="workforce">
      <formula>NOT(ISERROR(SEARCH(("workforce"),(F72))))</formula>
    </cfRule>
  </conditionalFormatting>
  <conditionalFormatting sqref="F72:F81">
    <cfRule type="containsText" dxfId="1375" priority="122" operator="containsText" text="leadership &amp; governance">
      <formula>NOT(ISERROR(SEARCH(("leadership &amp; governance"),(F72))))</formula>
    </cfRule>
  </conditionalFormatting>
  <conditionalFormatting sqref="F72:F81">
    <cfRule type="containsText" dxfId="1374" priority="123" operator="containsText" text="service delivery mechansims">
      <formula>NOT(ISERROR(SEARCH(("service delivery mechansims"),(F72))))</formula>
    </cfRule>
  </conditionalFormatting>
  <conditionalFormatting sqref="F72:F81">
    <cfRule type="containsText" dxfId="1373" priority="124" operator="containsText" text="financing">
      <formula>NOT(ISERROR(SEARCH(("financing"),(F72))))</formula>
    </cfRule>
  </conditionalFormatting>
  <conditionalFormatting sqref="F72:F81">
    <cfRule type="containsText" dxfId="1372" priority="125" operator="containsText" text="information systems">
      <formula>NOT(ISERROR(SEARCH(("information systems"),(F72))))</formula>
    </cfRule>
  </conditionalFormatting>
  <conditionalFormatting sqref="F72:F81">
    <cfRule type="containsText" dxfId="1371" priority="126" operator="containsText" text="knowledge">
      <formula>NOT(ISERROR(SEARCH(("knowledge"),(F72))))</formula>
    </cfRule>
  </conditionalFormatting>
  <conditionalFormatting sqref="F72:F81">
    <cfRule type="containsText" dxfId="1370" priority="127" operator="containsText" text="coordination">
      <formula>NOT(ISERROR(SEARCH(("coordination"),(F72))))</formula>
    </cfRule>
  </conditionalFormatting>
  <conditionalFormatting sqref="F72:F81">
    <cfRule type="containsText" dxfId="1369" priority="118" operator="containsText" text="social norms">
      <formula>NOT(ISERROR(SEARCH("social norms",F72)))</formula>
    </cfRule>
  </conditionalFormatting>
  <conditionalFormatting sqref="F72:F81">
    <cfRule type="containsText" dxfId="1368" priority="113" operator="containsText" text="no">
      <formula>NOT(ISERROR(SEARCH("no",F72)))</formula>
    </cfRule>
    <cfRule type="containsText" dxfId="1367" priority="114" operator="containsText" text="yes">
      <formula>NOT(ISERROR(SEARCH("yes",F72)))</formula>
    </cfRule>
    <cfRule type="containsText" dxfId="1366" priority="115" operator="containsText" text="not at all">
      <formula>NOT(ISERROR(SEARCH("not at all",F72)))</formula>
    </cfRule>
    <cfRule type="containsText" dxfId="1365" priority="116" operator="containsText" text="partly">
      <formula>NOT(ISERROR(SEARCH("partly",F72)))</formula>
    </cfRule>
    <cfRule type="containsText" dxfId="1364" priority="117" operator="containsText" text="completely">
      <formula>NOT(ISERROR(SEARCH("completely",F72)))</formula>
    </cfRule>
  </conditionalFormatting>
  <conditionalFormatting sqref="F83:F84">
    <cfRule type="containsText" dxfId="1363" priority="112" operator="containsText" text="service delivery mechansims">
      <formula>NOT(ISERROR(SEARCH(("service delivery mechansims"),(F83))))</formula>
    </cfRule>
  </conditionalFormatting>
  <conditionalFormatting sqref="F83:F84">
    <cfRule type="containsText" dxfId="1362" priority="104" operator="containsText" text="UTILIZATION">
      <formula>NOT(ISERROR(SEARCH(("UTILIZATION"),(F83))))</formula>
    </cfRule>
  </conditionalFormatting>
  <conditionalFormatting sqref="F83:F84">
    <cfRule type="containsText" dxfId="1361" priority="105" operator="containsText" text="service delivery">
      <formula>NOT(ISERROR(SEARCH(("service delivery"),(F83))))</formula>
    </cfRule>
  </conditionalFormatting>
  <conditionalFormatting sqref="F83:F84">
    <cfRule type="containsText" dxfId="1360" priority="106" operator="containsText" text="workforce">
      <formula>NOT(ISERROR(SEARCH(("workforce"),(F83))))</formula>
    </cfRule>
  </conditionalFormatting>
  <conditionalFormatting sqref="F83:F84">
    <cfRule type="containsText" dxfId="1359" priority="107" operator="containsText" text="leadership &amp; governance">
      <formula>NOT(ISERROR(SEARCH(("leadership &amp; governance"),(F83))))</formula>
    </cfRule>
  </conditionalFormatting>
  <conditionalFormatting sqref="F83:F84">
    <cfRule type="containsText" dxfId="1358" priority="108" operator="containsText" text="financing">
      <formula>NOT(ISERROR(SEARCH(("financing"),(F83))))</formula>
    </cfRule>
  </conditionalFormatting>
  <conditionalFormatting sqref="F83:F84">
    <cfRule type="containsText" dxfId="1357" priority="109" operator="containsText" text="information systems">
      <formula>NOT(ISERROR(SEARCH(("information systems"),(F83))))</formula>
    </cfRule>
  </conditionalFormatting>
  <conditionalFormatting sqref="F83:F84">
    <cfRule type="containsText" dxfId="1356" priority="110" operator="containsText" text="knowledge">
      <formula>NOT(ISERROR(SEARCH(("knowledge"),(F83))))</formula>
    </cfRule>
  </conditionalFormatting>
  <conditionalFormatting sqref="F83:F84">
    <cfRule type="containsText" dxfId="1355" priority="111" operator="containsText" text="coordination">
      <formula>NOT(ISERROR(SEARCH(("coordination"),(F83))))</formula>
    </cfRule>
  </conditionalFormatting>
  <conditionalFormatting sqref="F83:F84">
    <cfRule type="containsText" dxfId="1354" priority="103" operator="containsText" text="social norms">
      <formula>NOT(ISERROR(SEARCH("social norms",F83)))</formula>
    </cfRule>
  </conditionalFormatting>
  <conditionalFormatting sqref="F86">
    <cfRule type="containsText" dxfId="1353" priority="102" operator="containsText" text="service delivery mechansims">
      <formula>NOT(ISERROR(SEARCH(("service delivery mechansims"),(F86))))</formula>
    </cfRule>
  </conditionalFormatting>
  <conditionalFormatting sqref="F86">
    <cfRule type="containsText" dxfId="1352" priority="94" operator="containsText" text="UTILIZATION">
      <formula>NOT(ISERROR(SEARCH(("UTILIZATION"),(F86))))</formula>
    </cfRule>
  </conditionalFormatting>
  <conditionalFormatting sqref="F86">
    <cfRule type="containsText" dxfId="1351" priority="95" operator="containsText" text="service delivery">
      <formula>NOT(ISERROR(SEARCH(("service delivery"),(F86))))</formula>
    </cfRule>
  </conditionalFormatting>
  <conditionalFormatting sqref="F86">
    <cfRule type="containsText" dxfId="1350" priority="96" operator="containsText" text="workforce">
      <formula>NOT(ISERROR(SEARCH(("workforce"),(F86))))</formula>
    </cfRule>
  </conditionalFormatting>
  <conditionalFormatting sqref="F86">
    <cfRule type="containsText" dxfId="1349" priority="97" operator="containsText" text="leadership &amp; governance">
      <formula>NOT(ISERROR(SEARCH(("leadership &amp; governance"),(F86))))</formula>
    </cfRule>
  </conditionalFormatting>
  <conditionalFormatting sqref="F86">
    <cfRule type="containsText" dxfId="1348" priority="98" operator="containsText" text="financing">
      <formula>NOT(ISERROR(SEARCH(("financing"),(F86))))</formula>
    </cfRule>
  </conditionalFormatting>
  <conditionalFormatting sqref="F86">
    <cfRule type="containsText" dxfId="1347" priority="99" operator="containsText" text="information systems">
      <formula>NOT(ISERROR(SEARCH(("information systems"),(F86))))</formula>
    </cfRule>
  </conditionalFormatting>
  <conditionalFormatting sqref="F86">
    <cfRule type="containsText" dxfId="1346" priority="100" operator="containsText" text="knowledge">
      <formula>NOT(ISERROR(SEARCH(("knowledge"),(F86))))</formula>
    </cfRule>
  </conditionalFormatting>
  <conditionalFormatting sqref="F86">
    <cfRule type="containsText" dxfId="1345" priority="101" operator="containsText" text="coordination">
      <formula>NOT(ISERROR(SEARCH(("coordination"),(F86))))</formula>
    </cfRule>
  </conditionalFormatting>
  <conditionalFormatting sqref="F86">
    <cfRule type="containsText" dxfId="1344" priority="93" operator="containsText" text="social norms">
      <formula>NOT(ISERROR(SEARCH("social norms",F86)))</formula>
    </cfRule>
  </conditionalFormatting>
  <conditionalFormatting sqref="F88:F102">
    <cfRule type="containsText" dxfId="1343" priority="84" operator="containsText" text="UTILIZATION">
      <formula>NOT(ISERROR(SEARCH(("UTILIZATION"),(F88))))</formula>
    </cfRule>
  </conditionalFormatting>
  <conditionalFormatting sqref="F88:F102">
    <cfRule type="containsText" dxfId="1342" priority="85" operator="containsText" text="service delivery">
      <formula>NOT(ISERROR(SEARCH(("service delivery"),(F88))))</formula>
    </cfRule>
  </conditionalFormatting>
  <conditionalFormatting sqref="F88:F102">
    <cfRule type="containsText" dxfId="1341" priority="86" operator="containsText" text="workforce">
      <formula>NOT(ISERROR(SEARCH(("workforce"),(F88))))</formula>
    </cfRule>
  </conditionalFormatting>
  <conditionalFormatting sqref="F88:F102">
    <cfRule type="containsText" dxfId="1340" priority="87" operator="containsText" text="leadership &amp; governance">
      <formula>NOT(ISERROR(SEARCH(("leadership &amp; governance"),(F88))))</formula>
    </cfRule>
  </conditionalFormatting>
  <conditionalFormatting sqref="F88:F102">
    <cfRule type="containsText" dxfId="1339" priority="88" operator="containsText" text="service delivery mechansims">
      <formula>NOT(ISERROR(SEARCH(("service delivery mechansims"),(F88))))</formula>
    </cfRule>
  </conditionalFormatting>
  <conditionalFormatting sqref="F88:F102">
    <cfRule type="containsText" dxfId="1338" priority="89" operator="containsText" text="financing">
      <formula>NOT(ISERROR(SEARCH(("financing"),(F88))))</formula>
    </cfRule>
  </conditionalFormatting>
  <conditionalFormatting sqref="F88:F102">
    <cfRule type="containsText" dxfId="1337" priority="90" operator="containsText" text="information systems">
      <formula>NOT(ISERROR(SEARCH(("information systems"),(F88))))</formula>
    </cfRule>
  </conditionalFormatting>
  <conditionalFormatting sqref="F88:F102">
    <cfRule type="containsText" dxfId="1336" priority="91" operator="containsText" text="knowledge">
      <formula>NOT(ISERROR(SEARCH(("knowledge"),(F88))))</formula>
    </cfRule>
  </conditionalFormatting>
  <conditionalFormatting sqref="F88:F102">
    <cfRule type="containsText" dxfId="1335" priority="92" operator="containsText" text="coordination">
      <formula>NOT(ISERROR(SEARCH(("coordination"),(F88))))</formula>
    </cfRule>
  </conditionalFormatting>
  <conditionalFormatting sqref="F88:F102">
    <cfRule type="containsText" dxfId="1334" priority="83" operator="containsText" text="social norms">
      <formula>NOT(ISERROR(SEARCH("social norms",F88)))</formula>
    </cfRule>
  </conditionalFormatting>
  <conditionalFormatting sqref="F88:F102">
    <cfRule type="containsText" dxfId="1333" priority="78" operator="containsText" text="no">
      <formula>NOT(ISERROR(SEARCH("no",F88)))</formula>
    </cfRule>
    <cfRule type="containsText" dxfId="1332" priority="79" operator="containsText" text="yes">
      <formula>NOT(ISERROR(SEARCH("yes",F88)))</formula>
    </cfRule>
    <cfRule type="containsText" dxfId="1331" priority="80" operator="containsText" text="not at all">
      <formula>NOT(ISERROR(SEARCH("not at all",F88)))</formula>
    </cfRule>
    <cfRule type="containsText" dxfId="1330" priority="81" operator="containsText" text="partly">
      <formula>NOT(ISERROR(SEARCH("partly",F88)))</formula>
    </cfRule>
    <cfRule type="containsText" dxfId="1329" priority="82" operator="containsText" text="completely">
      <formula>NOT(ISERROR(SEARCH("completely",F88)))</formula>
    </cfRule>
  </conditionalFormatting>
  <conditionalFormatting sqref="F106:F111">
    <cfRule type="containsText" dxfId="1328" priority="69" operator="containsText" text="UTILIZATION">
      <formula>NOT(ISERROR(SEARCH(("UTILIZATION"),(F106))))</formula>
    </cfRule>
  </conditionalFormatting>
  <conditionalFormatting sqref="F106:F111">
    <cfRule type="containsText" dxfId="1327" priority="70" operator="containsText" text="service delivery">
      <formula>NOT(ISERROR(SEARCH(("service delivery"),(F106))))</formula>
    </cfRule>
  </conditionalFormatting>
  <conditionalFormatting sqref="F106:F111">
    <cfRule type="containsText" dxfId="1326" priority="71" operator="containsText" text="workforce">
      <formula>NOT(ISERROR(SEARCH(("workforce"),(F106))))</formula>
    </cfRule>
  </conditionalFormatting>
  <conditionalFormatting sqref="F106:F111">
    <cfRule type="containsText" dxfId="1325" priority="72" operator="containsText" text="leadership &amp; governance">
      <formula>NOT(ISERROR(SEARCH(("leadership &amp; governance"),(F106))))</formula>
    </cfRule>
  </conditionalFormatting>
  <conditionalFormatting sqref="F106:F111">
    <cfRule type="containsText" dxfId="1324" priority="73" operator="containsText" text="service delivery mechansims">
      <formula>NOT(ISERROR(SEARCH(("service delivery mechansims"),(F106))))</formula>
    </cfRule>
  </conditionalFormatting>
  <conditionalFormatting sqref="F106:F111">
    <cfRule type="containsText" dxfId="1323" priority="74" operator="containsText" text="financing">
      <formula>NOT(ISERROR(SEARCH(("financing"),(F106))))</formula>
    </cfRule>
  </conditionalFormatting>
  <conditionalFormatting sqref="F106:F111">
    <cfRule type="containsText" dxfId="1322" priority="75" operator="containsText" text="information systems">
      <formula>NOT(ISERROR(SEARCH(("information systems"),(F106))))</formula>
    </cfRule>
  </conditionalFormatting>
  <conditionalFormatting sqref="F106:F111">
    <cfRule type="containsText" dxfId="1321" priority="76" operator="containsText" text="knowledge">
      <formula>NOT(ISERROR(SEARCH(("knowledge"),(F106))))</formula>
    </cfRule>
  </conditionalFormatting>
  <conditionalFormatting sqref="F106:F111">
    <cfRule type="containsText" dxfId="1320" priority="77" operator="containsText" text="coordination">
      <formula>NOT(ISERROR(SEARCH(("coordination"),(F106))))</formula>
    </cfRule>
  </conditionalFormatting>
  <conditionalFormatting sqref="F106:F111">
    <cfRule type="containsText" dxfId="1319" priority="67" operator="containsText" text="social norms">
      <formula>NOT(ISERROR(SEARCH("social norms",F106)))</formula>
    </cfRule>
    <cfRule type="expression" dxfId="1318" priority="68">
      <formula>"social norms &amp; practices"</formula>
    </cfRule>
  </conditionalFormatting>
  <conditionalFormatting sqref="F106:F111">
    <cfRule type="containsText" dxfId="1317" priority="62" operator="containsText" text="no">
      <formula>NOT(ISERROR(SEARCH("no",F106)))</formula>
    </cfRule>
    <cfRule type="containsText" dxfId="1316" priority="63" operator="containsText" text="yes">
      <formula>NOT(ISERROR(SEARCH("yes",F106)))</formula>
    </cfRule>
    <cfRule type="containsText" dxfId="1315" priority="64" operator="containsText" text="not at all">
      <formula>NOT(ISERROR(SEARCH("not at all",F106)))</formula>
    </cfRule>
    <cfRule type="containsText" dxfId="1314" priority="65" operator="containsText" text="partly">
      <formula>NOT(ISERROR(SEARCH("partly",F106)))</formula>
    </cfRule>
    <cfRule type="containsText" dxfId="1313" priority="66" operator="containsText" text="completely">
      <formula>NOT(ISERROR(SEARCH("completely",F106)))</formula>
    </cfRule>
  </conditionalFormatting>
  <conditionalFormatting sqref="F104">
    <cfRule type="containsText" dxfId="1312" priority="61" operator="containsText" text="social norms">
      <formula>NOT(ISERROR(SEARCH("social norms",F104)))</formula>
    </cfRule>
  </conditionalFormatting>
  <conditionalFormatting sqref="F104">
    <cfRule type="containsText" dxfId="1311" priority="52" operator="containsText" text="UTILIZATION">
      <formula>NOT(ISERROR(SEARCH(("UTILIZATION"),(F104))))</formula>
    </cfRule>
  </conditionalFormatting>
  <conditionalFormatting sqref="F104">
    <cfRule type="containsText" dxfId="1310" priority="53" operator="containsText" text="service delivery">
      <formula>NOT(ISERROR(SEARCH(("service delivery"),(F104))))</formula>
    </cfRule>
  </conditionalFormatting>
  <conditionalFormatting sqref="F104">
    <cfRule type="containsText" dxfId="1309" priority="54" operator="containsText" text="workforce">
      <formula>NOT(ISERROR(SEARCH(("workforce"),(F104))))</formula>
    </cfRule>
  </conditionalFormatting>
  <conditionalFormatting sqref="F104">
    <cfRule type="containsText" dxfId="1308" priority="55" operator="containsText" text="leadership &amp; governance">
      <formula>NOT(ISERROR(SEARCH(("leadership &amp; governance"),(F104))))</formula>
    </cfRule>
  </conditionalFormatting>
  <conditionalFormatting sqref="F104">
    <cfRule type="containsText" dxfId="1307" priority="56" operator="containsText" text="service delivery mechansims">
      <formula>NOT(ISERROR(SEARCH(("service delivery mechansims"),(F104))))</formula>
    </cfRule>
  </conditionalFormatting>
  <conditionalFormatting sqref="F104">
    <cfRule type="containsText" dxfId="1306" priority="57" operator="containsText" text="financing">
      <formula>NOT(ISERROR(SEARCH(("financing"),(F104))))</formula>
    </cfRule>
  </conditionalFormatting>
  <conditionalFormatting sqref="F104">
    <cfRule type="containsText" dxfId="1305" priority="58" operator="containsText" text="information systems">
      <formula>NOT(ISERROR(SEARCH(("information systems"),(F104))))</formula>
    </cfRule>
  </conditionalFormatting>
  <conditionalFormatting sqref="F104">
    <cfRule type="containsText" dxfId="1304" priority="59" operator="containsText" text="knowledge">
      <formula>NOT(ISERROR(SEARCH(("knowledge"),(F104))))</formula>
    </cfRule>
  </conditionalFormatting>
  <conditionalFormatting sqref="F104">
    <cfRule type="containsText" dxfId="1303" priority="60" operator="containsText" text="coordination">
      <formula>NOT(ISERROR(SEARCH(("coordination"),(F104))))</formula>
    </cfRule>
  </conditionalFormatting>
  <conditionalFormatting sqref="C1:D8 C9:C10 C11:D16 C60:D62 C59 C64:D1048576 C22:D45 D17:D21 C47:D58">
    <cfRule type="containsText" dxfId="1302" priority="50" operator="containsText" text="Slightly">
      <formula>NOT(ISERROR(SEARCH("Slightly",C1)))</formula>
    </cfRule>
    <cfRule type="containsText" dxfId="1301" priority="51" operator="containsText" text="Mostly">
      <formula>NOT(ISERROR(SEARCH("Mostly",C1)))</formula>
    </cfRule>
  </conditionalFormatting>
  <conditionalFormatting sqref="C38">
    <cfRule type="containsText" dxfId="1300" priority="45" operator="containsText" text="no">
      <formula>NOT(ISERROR(SEARCH("no",C38)))</formula>
    </cfRule>
    <cfRule type="containsText" dxfId="1299" priority="46" operator="containsText" text="yes">
      <formula>NOT(ISERROR(SEARCH("yes",C38)))</formula>
    </cfRule>
    <cfRule type="containsText" dxfId="1298" priority="47" operator="containsText" text="not at all">
      <formula>NOT(ISERROR(SEARCH("not at all",C38)))</formula>
    </cfRule>
    <cfRule type="containsText" dxfId="1297" priority="48" operator="containsText" text="partly">
      <formula>NOT(ISERROR(SEARCH("partly",C38)))</formula>
    </cfRule>
    <cfRule type="containsText" dxfId="1296" priority="49" operator="containsText" text="completely">
      <formula>NOT(ISERROR(SEARCH("completely",C38)))</formula>
    </cfRule>
  </conditionalFormatting>
  <conditionalFormatting sqref="C42">
    <cfRule type="containsText" dxfId="1295" priority="40" operator="containsText" text="no">
      <formula>NOT(ISERROR(SEARCH("no",C42)))</formula>
    </cfRule>
    <cfRule type="containsText" dxfId="1294" priority="41" operator="containsText" text="yes">
      <formula>NOT(ISERROR(SEARCH("yes",C42)))</formula>
    </cfRule>
    <cfRule type="containsText" dxfId="1293" priority="42" operator="containsText" text="not at all">
      <formula>NOT(ISERROR(SEARCH("not at all",C42)))</formula>
    </cfRule>
    <cfRule type="containsText" dxfId="1292" priority="43" operator="containsText" text="partly">
      <formula>NOT(ISERROR(SEARCH("partly",C42)))</formula>
    </cfRule>
    <cfRule type="containsText" dxfId="1291" priority="44" operator="containsText" text="completely">
      <formula>NOT(ISERROR(SEARCH("completely",C42)))</formula>
    </cfRule>
  </conditionalFormatting>
  <conditionalFormatting sqref="C72:C75">
    <cfRule type="containsText" dxfId="1290" priority="30" operator="containsText" text="no">
      <formula>NOT(ISERROR(SEARCH("no",C72)))</formula>
    </cfRule>
    <cfRule type="containsText" dxfId="1289" priority="31" operator="containsText" text="yes">
      <formula>NOT(ISERROR(SEARCH("yes",C72)))</formula>
    </cfRule>
    <cfRule type="containsText" dxfId="1288" priority="32" operator="containsText" text="not at all">
      <formula>NOT(ISERROR(SEARCH("not at all",C72)))</formula>
    </cfRule>
    <cfRule type="containsText" dxfId="1287" priority="33" operator="containsText" text="partly">
      <formula>NOT(ISERROR(SEARCH("partly",C72)))</formula>
    </cfRule>
    <cfRule type="containsText" dxfId="1286" priority="34" operator="containsText" text="completely">
      <formula>NOT(ISERROR(SEARCH("completely",C72)))</formula>
    </cfRule>
  </conditionalFormatting>
  <conditionalFormatting sqref="C77">
    <cfRule type="containsText" dxfId="1285" priority="25" operator="containsText" text="no">
      <formula>NOT(ISERROR(SEARCH("no",C77)))</formula>
    </cfRule>
    <cfRule type="containsText" dxfId="1284" priority="26" operator="containsText" text="yes">
      <formula>NOT(ISERROR(SEARCH("yes",C77)))</formula>
    </cfRule>
    <cfRule type="containsText" dxfId="1283" priority="27" operator="containsText" text="not at all">
      <formula>NOT(ISERROR(SEARCH("not at all",C77)))</formula>
    </cfRule>
    <cfRule type="containsText" dxfId="1282" priority="28" operator="containsText" text="partly">
      <formula>NOT(ISERROR(SEARCH("partly",C77)))</formula>
    </cfRule>
    <cfRule type="containsText" dxfId="1281" priority="29" operator="containsText" text="completely">
      <formula>NOT(ISERROR(SEARCH("completely",C77)))</formula>
    </cfRule>
  </conditionalFormatting>
  <conditionalFormatting sqref="C88">
    <cfRule type="containsText" dxfId="1280" priority="20" operator="containsText" text="no">
      <formula>NOT(ISERROR(SEARCH("no",C88)))</formula>
    </cfRule>
    <cfRule type="containsText" dxfId="1279" priority="21" operator="containsText" text="yes">
      <formula>NOT(ISERROR(SEARCH("yes",C88)))</formula>
    </cfRule>
    <cfRule type="containsText" dxfId="1278" priority="22" operator="containsText" text="not at all">
      <formula>NOT(ISERROR(SEARCH("not at all",C88)))</formula>
    </cfRule>
    <cfRule type="containsText" dxfId="1277" priority="23" operator="containsText" text="partly">
      <formula>NOT(ISERROR(SEARCH("partly",C88)))</formula>
    </cfRule>
    <cfRule type="containsText" dxfId="1276" priority="24" operator="containsText" text="completely">
      <formula>NOT(ISERROR(SEARCH("completely",C88)))</formula>
    </cfRule>
  </conditionalFormatting>
  <conditionalFormatting sqref="C94">
    <cfRule type="containsText" dxfId="1275" priority="15" operator="containsText" text="no">
      <formula>NOT(ISERROR(SEARCH("no",C94)))</formula>
    </cfRule>
    <cfRule type="containsText" dxfId="1274" priority="16" operator="containsText" text="yes">
      <formula>NOT(ISERROR(SEARCH("yes",C94)))</formula>
    </cfRule>
    <cfRule type="containsText" dxfId="1273" priority="17" operator="containsText" text="not at all">
      <formula>NOT(ISERROR(SEARCH("not at all",C94)))</formula>
    </cfRule>
    <cfRule type="containsText" dxfId="1272" priority="18" operator="containsText" text="partly">
      <formula>NOT(ISERROR(SEARCH("partly",C94)))</formula>
    </cfRule>
    <cfRule type="containsText" dxfId="1271" priority="19" operator="containsText" text="completely">
      <formula>NOT(ISERROR(SEARCH("completely",C94)))</formula>
    </cfRule>
  </conditionalFormatting>
  <conditionalFormatting sqref="C17">
    <cfRule type="containsText" dxfId="1270" priority="10" operator="containsText" text="no">
      <formula>NOT(ISERROR(SEARCH("no",C17)))</formula>
    </cfRule>
    <cfRule type="containsText" dxfId="1269" priority="11" operator="containsText" text="yes">
      <formula>NOT(ISERROR(SEARCH("yes",C17)))</formula>
    </cfRule>
    <cfRule type="containsText" dxfId="1268" priority="12" operator="containsText" text="not at all">
      <formula>NOT(ISERROR(SEARCH("not at all",C17)))</formula>
    </cfRule>
    <cfRule type="containsText" dxfId="1267" priority="13" operator="containsText" text="partly">
      <formula>NOT(ISERROR(SEARCH("partly",C17)))</formula>
    </cfRule>
    <cfRule type="containsText" dxfId="1266" priority="14" operator="containsText" text="completely">
      <formula>NOT(ISERROR(SEARCH("completely",C17)))</formula>
    </cfRule>
  </conditionalFormatting>
  <conditionalFormatting sqref="C17">
    <cfRule type="containsText" dxfId="1265" priority="8" operator="containsText" text="Slightly">
      <formula>NOT(ISERROR(SEARCH("Slightly",C17)))</formula>
    </cfRule>
    <cfRule type="containsText" dxfId="1264" priority="9" operator="containsText" text="Mostly">
      <formula>NOT(ISERROR(SEARCH("Mostly",C17)))</formula>
    </cfRule>
  </conditionalFormatting>
  <conditionalFormatting sqref="C18:C21">
    <cfRule type="containsText" dxfId="1263" priority="3" operator="containsText" text="no">
      <formula>NOT(ISERROR(SEARCH("no",C18)))</formula>
    </cfRule>
    <cfRule type="containsText" dxfId="1262" priority="4" operator="containsText" text="yes">
      <formula>NOT(ISERROR(SEARCH("yes",C18)))</formula>
    </cfRule>
    <cfRule type="containsText" dxfId="1261" priority="5" operator="containsText" text="not at all">
      <formula>NOT(ISERROR(SEARCH("not at all",C18)))</formula>
    </cfRule>
    <cfRule type="containsText" dxfId="1260" priority="6" operator="containsText" text="partly">
      <formula>NOT(ISERROR(SEARCH("partly",C18)))</formula>
    </cfRule>
    <cfRule type="containsText" dxfId="1259" priority="7" operator="containsText" text="completely">
      <formula>NOT(ISERROR(SEARCH("completely",C18)))</formula>
    </cfRule>
  </conditionalFormatting>
  <conditionalFormatting sqref="C18:C21">
    <cfRule type="containsText" dxfId="1258" priority="1" operator="containsText" text="Slightly">
      <formula>NOT(ISERROR(SEARCH("Slightly",C18)))</formula>
    </cfRule>
    <cfRule type="containsText" dxfId="1257" priority="2" operator="containsText" text="Mostly">
      <formula>NOT(ISERROR(SEARCH("Mostly",C18)))</formula>
    </cfRule>
  </conditionalFormatting>
  <dataValidations count="9">
    <dataValidation type="list" allowBlank="1" showErrorMessage="1" sqref="G67:G69 G84 G86 E67:E69 E84 E86 E111:E141 G111:G141 F112:F141 H81:H172 F104 F56:F60" xr:uid="{00000000-0002-0000-0600-000000000000}">
      <formula1>#REF!</formula1>
    </dataValidation>
    <dataValidation type="list" allowBlank="1" showErrorMessage="1" sqref="H173:H383 E142:G352" xr:uid="{00000000-0002-0000-0600-000001000000}">
      <formula1>KEYALT</formula1>
    </dataValidation>
    <dataValidation type="list" allowBlank="1" showInputMessage="1" showErrorMessage="1" sqref="C103:D103 C55:D55" xr:uid="{00000000-0002-0000-0600-000002000000}">
      <formula1>$L$11:$L$14</formula1>
    </dataValidation>
    <dataValidation type="list" allowBlank="1" sqref="E103:G103 E55:G55 F62:F69 F106:F111" xr:uid="{00000000-0002-0000-0600-000003000000}">
      <formula1>#REF!</formula1>
    </dataValidation>
    <dataValidation type="list" allowBlank="1" showInputMessage="1" showErrorMessage="1" sqref="C14 C29:D35 C23:D24 C94:D94 C4:D10 C38:D38 C42:D42 C88:D88 C72:D75 C77:D77" xr:uid="{00000000-0002-0000-0600-000004000000}">
      <formula1>$J$14:$J$15</formula1>
    </dataValidation>
    <dataValidation type="list" allowBlank="1" showErrorMessage="1" sqref="F88:F102 G17:G21 F23:F26 F28:F36 F38:F54 F72:F81 F83:F84 F86 F4:F21" xr:uid="{00000000-0002-0000-0600-000005000000}">
      <formula1>#REF!</formula1>
    </dataValidation>
    <dataValidation type="list" allowBlank="1" showInputMessage="1" showErrorMessage="1" sqref="F38:F54 F88:F102" xr:uid="{00000000-0002-0000-0600-000006000000}">
      <formula1>$J$5:$J$8</formula1>
    </dataValidation>
    <dataValidation type="list" allowBlank="1" showInputMessage="1" showErrorMessage="1" sqref="C104 C36 C95:C102 C86 C56:C60 C78:C81 C83:C84 C47:C54 C64:C69 C11:C13 C25:C26 D17:D21 C106:C111 C39:C41 C43:C45 C62 C76 C89:C93" xr:uid="{00000000-0002-0000-0600-000007000000}">
      <formula1>$I$14:$I$17</formula1>
    </dataValidation>
    <dataValidation type="list" allowBlank="1" showInputMessage="1" showErrorMessage="1" sqref="C17:C21" xr:uid="{A84F8C9D-439E-42D8-B5AA-B82A8A5041E8}">
      <formula1>$I$6:$I$9</formula1>
    </dataValidation>
  </dataValidations>
  <pageMargins left="0.7" right="0.7" top="0.75" bottom="0.75" header="0.3" footer="0.3"/>
  <pageSetup scale="94"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8000000}">
          <x14:formula1>
            <xm:f>'C:\Users\Camelia\Dropbox\Paladium for me\assessment tool\[Special Populations]Special Populations'!#REF!</xm:f>
          </x14:formula1>
          <xm:sqref>H79:H80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905"/>
  <sheetViews>
    <sheetView zoomScale="85" zoomScaleNormal="85" zoomScalePageLayoutView="86" workbookViewId="0">
      <pane ySplit="1" topLeftCell="A23" activePane="bottomLeft" state="frozen"/>
      <selection activeCell="C19" sqref="C19"/>
      <selection pane="bottomLeft" sqref="A1:B1"/>
    </sheetView>
  </sheetViews>
  <sheetFormatPr defaultColWidth="17.33203125" defaultRowHeight="15" customHeight="1" x14ac:dyDescent="0.25"/>
  <cols>
    <col min="1" max="1" width="5.6640625" style="39" customWidth="1"/>
    <col min="2" max="2" width="84.88671875" style="2" customWidth="1"/>
    <col min="3" max="3" width="20.33203125" style="2" customWidth="1"/>
    <col min="4" max="4" width="41.33203125" style="2" customWidth="1"/>
    <col min="5" max="5" width="42.109375" style="2" hidden="1" customWidth="1"/>
    <col min="6" max="6" width="26.44140625" style="9" hidden="1" customWidth="1"/>
    <col min="7" max="9" width="8.6640625" style="2" hidden="1" customWidth="1"/>
    <col min="10" max="10" width="37.109375" style="2" hidden="1" customWidth="1"/>
    <col min="11" max="14" width="9.33203125" style="2" hidden="1" customWidth="1"/>
    <col min="15" max="22" width="17.33203125" style="2" customWidth="1"/>
    <col min="23" max="23" width="17.33203125" style="2"/>
    <col min="24" max="28" width="8.6640625" style="2" hidden="1" customWidth="1"/>
    <col min="29" max="29" width="6.44140625" style="2" hidden="1" customWidth="1"/>
    <col min="30" max="33" width="10.44140625" style="2" hidden="1" customWidth="1"/>
    <col min="34" max="16384" width="17.33203125" style="2"/>
  </cols>
  <sheetData>
    <row r="1" spans="1:30" ht="25.2" customHeight="1" x14ac:dyDescent="0.3">
      <c r="A1" s="369" t="s">
        <v>210</v>
      </c>
      <c r="B1" s="369"/>
      <c r="C1" s="181" t="s">
        <v>40</v>
      </c>
      <c r="D1" s="181" t="s">
        <v>181</v>
      </c>
      <c r="E1" s="218"/>
      <c r="F1" s="56"/>
    </row>
    <row r="2" spans="1:30" ht="16.5" customHeight="1" x14ac:dyDescent="0.25">
      <c r="A2" s="370" t="s">
        <v>61</v>
      </c>
      <c r="B2" s="371"/>
      <c r="C2" s="371"/>
      <c r="D2" s="372"/>
      <c r="E2" s="215"/>
      <c r="F2" s="56"/>
      <c r="X2" s="2" t="s">
        <v>75</v>
      </c>
      <c r="Y2" s="2" t="s">
        <v>34</v>
      </c>
      <c r="Z2" s="2" t="s">
        <v>36</v>
      </c>
      <c r="AA2" s="2" t="s">
        <v>41</v>
      </c>
      <c r="AB2" s="2" t="s">
        <v>35</v>
      </c>
      <c r="AC2" s="2" t="s">
        <v>37</v>
      </c>
      <c r="AD2" s="2" t="s">
        <v>77</v>
      </c>
    </row>
    <row r="3" spans="1:30" ht="13.5" customHeight="1" x14ac:dyDescent="0.25">
      <c r="A3" s="36">
        <v>1</v>
      </c>
      <c r="B3" s="16" t="s">
        <v>182</v>
      </c>
      <c r="C3" s="18"/>
      <c r="D3" s="44"/>
      <c r="E3" s="104" t="s">
        <v>0</v>
      </c>
      <c r="F3" s="56"/>
      <c r="J3" s="6" t="s">
        <v>75</v>
      </c>
      <c r="K3" s="6" t="s">
        <v>80</v>
      </c>
      <c r="L3" s="6" t="s">
        <v>354</v>
      </c>
      <c r="M3" s="6" t="s">
        <v>355</v>
      </c>
      <c r="N3" s="6" t="s">
        <v>81</v>
      </c>
      <c r="X3" s="2" t="s">
        <v>12</v>
      </c>
      <c r="Y3" s="2">
        <f>COUNTIF(C3,"Completely")</f>
        <v>0</v>
      </c>
      <c r="Z3" s="2">
        <f>COUNTIF(C3,"Yes")</f>
        <v>0</v>
      </c>
      <c r="AA3" s="2">
        <f>COUNTIF(C3,"Partly")</f>
        <v>0</v>
      </c>
      <c r="AB3" s="2">
        <f t="shared" ref="AB3:AB18" si="0">COUNTIF(C3,"Not at all")</f>
        <v>0</v>
      </c>
      <c r="AC3" s="2">
        <f t="shared" ref="AC3:AC18" si="1">COUNTIF(C3,"No")</f>
        <v>0</v>
      </c>
      <c r="AD3" s="2">
        <f>COUNTIF(C3,"N/A")</f>
        <v>0</v>
      </c>
    </row>
    <row r="4" spans="1:30" ht="17.25" customHeight="1" x14ac:dyDescent="0.25">
      <c r="A4" s="33">
        <v>2</v>
      </c>
      <c r="B4" s="16" t="s">
        <v>211</v>
      </c>
      <c r="C4" s="18"/>
      <c r="D4" s="44"/>
      <c r="E4" s="104" t="s">
        <v>0</v>
      </c>
      <c r="F4" s="56"/>
      <c r="G4" s="2" t="s">
        <v>34</v>
      </c>
      <c r="H4" s="2" t="s">
        <v>36</v>
      </c>
      <c r="J4" s="232" t="s">
        <v>395</v>
      </c>
      <c r="K4" s="6">
        <f>SUMPRODUCT((C1:C202={"Completely","Yes"})*(E1:E202="LEADERSHIP &amp; GOVERNANCE"))</f>
        <v>0</v>
      </c>
      <c r="L4" s="6">
        <f>SUMPRODUCT((C1:C202={"Mostly"})*(E1:E202="LEADERSHIP &amp; GOVERNANCE"))</f>
        <v>0</v>
      </c>
      <c r="M4" s="6">
        <f>SUMPRODUCT((C1:C202={"Slightly"})*(E1:E202="LEADERSHIP &amp; GOVERNANCE"))</f>
        <v>0</v>
      </c>
      <c r="N4" s="6">
        <f>SUMPRODUCT((C1:C202={"Not at all","No"})*(E1:E202="LEADERSHIP &amp; GOVERNANCE"))</f>
        <v>0</v>
      </c>
      <c r="X4" s="2" t="s">
        <v>12</v>
      </c>
      <c r="Y4" s="2">
        <f t="shared" ref="Y4:Y18" si="2">COUNTIF(C4,"Completely")</f>
        <v>0</v>
      </c>
      <c r="Z4" s="2">
        <f t="shared" ref="Z4:Z18" si="3">COUNTIF(C4,"Yes")</f>
        <v>0</v>
      </c>
      <c r="AA4" s="2">
        <f t="shared" ref="AA4:AA18" si="4">COUNTIF(C4,"Partly")</f>
        <v>0</v>
      </c>
      <c r="AB4" s="2">
        <f t="shared" si="0"/>
        <v>0</v>
      </c>
      <c r="AC4" s="2">
        <f t="shared" si="1"/>
        <v>0</v>
      </c>
      <c r="AD4" s="2">
        <f t="shared" ref="AD4:AD18" si="5">COUNTIF(C4,"N/A")</f>
        <v>0</v>
      </c>
    </row>
    <row r="5" spans="1:30" ht="13.2" x14ac:dyDescent="0.25">
      <c r="A5" s="33">
        <v>2.1</v>
      </c>
      <c r="B5" s="14" t="s">
        <v>84</v>
      </c>
      <c r="C5" s="18"/>
      <c r="D5" s="44"/>
      <c r="E5" s="104" t="s">
        <v>0</v>
      </c>
      <c r="F5" s="56"/>
      <c r="G5" s="2" t="s">
        <v>354</v>
      </c>
      <c r="H5" s="2" t="s">
        <v>37</v>
      </c>
      <c r="J5" s="55" t="s">
        <v>13</v>
      </c>
      <c r="K5" s="6">
        <f>SUMPRODUCT((C1:C202={"Completely","Yes"})*(E1:E202="FINANCING"))</f>
        <v>0</v>
      </c>
      <c r="L5" s="6">
        <f>SUMPRODUCT((C1:C202={"Mostly"})*(E1:E202="FINANCING"))</f>
        <v>0</v>
      </c>
      <c r="M5" s="6">
        <f>SUMPRODUCT((C1:C202={"Slightly"})*(E1:E202="FINANCING"))</f>
        <v>0</v>
      </c>
      <c r="N5" s="6">
        <f>SUMPRODUCT((C1:C202={"No","Not at all"})*(E1:E202="FINANCING"))</f>
        <v>0</v>
      </c>
      <c r="X5" s="2" t="s">
        <v>12</v>
      </c>
      <c r="Y5" s="2">
        <f t="shared" si="2"/>
        <v>0</v>
      </c>
      <c r="Z5" s="2">
        <f t="shared" si="3"/>
        <v>0</v>
      </c>
      <c r="AA5" s="2">
        <f t="shared" si="4"/>
        <v>0</v>
      </c>
      <c r="AB5" s="2">
        <f t="shared" si="0"/>
        <v>0</v>
      </c>
      <c r="AC5" s="2">
        <f t="shared" si="1"/>
        <v>0</v>
      </c>
      <c r="AD5" s="2">
        <f t="shared" si="5"/>
        <v>0</v>
      </c>
    </row>
    <row r="6" spans="1:30" ht="26.4" x14ac:dyDescent="0.25">
      <c r="A6" s="33">
        <v>2.2000000000000002</v>
      </c>
      <c r="B6" s="17" t="s">
        <v>212</v>
      </c>
      <c r="C6" s="18"/>
      <c r="D6" s="44"/>
      <c r="E6" s="104" t="s">
        <v>0</v>
      </c>
      <c r="F6" s="58"/>
      <c r="G6" s="2" t="s">
        <v>355</v>
      </c>
      <c r="H6" s="97"/>
      <c r="J6" s="232" t="s">
        <v>396</v>
      </c>
      <c r="K6" s="6">
        <f>SUMPRODUCT((C1:C202={"Completely","Yes"})*(E1:E202="INFORMATION SYSTEMS"))</f>
        <v>0</v>
      </c>
      <c r="L6" s="6">
        <f>SUMPRODUCT((C1:C202={"Mostly"})*(E1:E202="INFORMATION SYSTEMS"))</f>
        <v>0</v>
      </c>
      <c r="M6" s="6">
        <f>SUMPRODUCT((C1:C202={"Slightly"})*(E1:E202="INFORMATION SYSTEMS"))</f>
        <v>0</v>
      </c>
      <c r="N6" s="6">
        <f>SUMPRODUCT((C1:C202={"No","Not at all"})*(E1:E202="INFORMATION SYSTEMS"))</f>
        <v>0</v>
      </c>
      <c r="X6" s="2" t="s">
        <v>12</v>
      </c>
      <c r="Y6" s="2">
        <f t="shared" si="2"/>
        <v>0</v>
      </c>
      <c r="Z6" s="2">
        <f t="shared" si="3"/>
        <v>0</v>
      </c>
      <c r="AA6" s="2">
        <f t="shared" si="4"/>
        <v>0</v>
      </c>
      <c r="AB6" s="2">
        <f t="shared" si="0"/>
        <v>0</v>
      </c>
      <c r="AC6" s="2">
        <f t="shared" si="1"/>
        <v>0</v>
      </c>
      <c r="AD6" s="2">
        <f t="shared" si="5"/>
        <v>0</v>
      </c>
    </row>
    <row r="7" spans="1:30" ht="12.9" customHeight="1" x14ac:dyDescent="0.25">
      <c r="A7" s="33">
        <v>2.2999999999999998</v>
      </c>
      <c r="B7" s="8" t="s">
        <v>140</v>
      </c>
      <c r="C7" s="18"/>
      <c r="D7" s="44"/>
      <c r="E7" s="104" t="s">
        <v>0</v>
      </c>
      <c r="F7" s="56"/>
      <c r="G7" s="2" t="s">
        <v>35</v>
      </c>
      <c r="H7" s="97"/>
      <c r="J7" s="55" t="s">
        <v>397</v>
      </c>
      <c r="K7" s="6">
        <f>SUMPRODUCT((C1:C202={"Completely","Yes"})*(E1:E202="SERVICE DELIVERY MECHANISM"))+SUMPRODUCT((F1:F202={"Completely","Yes"})*(G1:G202="SERVICE DELIVERY MECHANISM"))</f>
        <v>0</v>
      </c>
      <c r="L7" s="6">
        <f>SUMPRODUCT((C1:C202={"Mostly"})*(E1:E202="SERVICE DELIVERY MECHANISM"))+SUMPRODUCT((D1:D202={"Mostly"})*(F1:F202="SERVICE DELIVERY MECHANISM"))</f>
        <v>0</v>
      </c>
      <c r="M7" s="6">
        <f>SUMPRODUCT((C1:C202={"Slightly"})*(E1:E202="SERVICE DELIVERY MECHANISM"))+SUMPRODUCT((D1:D202={"Slightly"})*(F1:F202="SERVICE DELIVERY MECHANISM"))</f>
        <v>0</v>
      </c>
      <c r="N7" s="6">
        <f>SUMPRODUCT((C1:C202={"No","Not at all"})*(E1:E202="SERVICE DELIVERY MECHANISM"))+SUMPRODUCT((F1:F202={"No","Not at all"})*(G1:G202="SERVICE DELIVERY MECHANISM"))</f>
        <v>0</v>
      </c>
      <c r="X7" s="2" t="s">
        <v>12</v>
      </c>
      <c r="Y7" s="2">
        <f t="shared" si="2"/>
        <v>0</v>
      </c>
      <c r="Z7" s="2">
        <f t="shared" si="3"/>
        <v>0</v>
      </c>
      <c r="AA7" s="2">
        <f t="shared" si="4"/>
        <v>0</v>
      </c>
      <c r="AB7" s="2">
        <f t="shared" si="0"/>
        <v>0</v>
      </c>
      <c r="AC7" s="2">
        <f t="shared" si="1"/>
        <v>0</v>
      </c>
      <c r="AD7" s="2">
        <f t="shared" si="5"/>
        <v>0</v>
      </c>
    </row>
    <row r="8" spans="1:30" ht="39.6" x14ac:dyDescent="0.25">
      <c r="A8" s="259">
        <v>2.4</v>
      </c>
      <c r="B8" s="8" t="s">
        <v>297</v>
      </c>
      <c r="C8" s="18"/>
      <c r="D8" s="44"/>
      <c r="E8" s="104" t="s">
        <v>0</v>
      </c>
      <c r="F8" s="56"/>
      <c r="X8" s="2" t="s">
        <v>12</v>
      </c>
      <c r="Y8" s="2">
        <f t="shared" si="2"/>
        <v>0</v>
      </c>
      <c r="Z8" s="2">
        <f t="shared" si="3"/>
        <v>0</v>
      </c>
      <c r="AA8" s="2">
        <f>COUNTIF(C8,"Partly")</f>
        <v>0</v>
      </c>
      <c r="AB8" s="2">
        <f t="shared" si="0"/>
        <v>0</v>
      </c>
      <c r="AC8" s="2">
        <f t="shared" si="1"/>
        <v>0</v>
      </c>
      <c r="AD8" s="2">
        <f t="shared" si="5"/>
        <v>0</v>
      </c>
    </row>
    <row r="9" spans="1:30" ht="39.6" x14ac:dyDescent="0.25">
      <c r="A9" s="259">
        <v>2.5</v>
      </c>
      <c r="B9" s="8" t="s">
        <v>495</v>
      </c>
      <c r="C9" s="18"/>
      <c r="D9" s="44"/>
      <c r="E9" s="104" t="s">
        <v>0</v>
      </c>
      <c r="F9" s="56"/>
    </row>
    <row r="10" spans="1:30" ht="39.6" x14ac:dyDescent="0.25">
      <c r="A10" s="259">
        <v>2.6</v>
      </c>
      <c r="B10" s="8" t="s">
        <v>496</v>
      </c>
      <c r="C10" s="18"/>
      <c r="D10" s="44"/>
      <c r="E10" s="104" t="s">
        <v>0</v>
      </c>
      <c r="F10" s="56"/>
    </row>
    <row r="11" spans="1:30" ht="39.6" x14ac:dyDescent="0.25">
      <c r="A11" s="259">
        <v>2.7</v>
      </c>
      <c r="B11" s="8" t="s">
        <v>497</v>
      </c>
      <c r="C11" s="18"/>
      <c r="D11" s="44"/>
      <c r="E11" s="104" t="s">
        <v>0</v>
      </c>
      <c r="F11" s="56"/>
    </row>
    <row r="12" spans="1:30" ht="26.4" x14ac:dyDescent="0.25">
      <c r="A12" s="33">
        <v>2.8</v>
      </c>
      <c r="B12" s="14" t="s">
        <v>549</v>
      </c>
      <c r="C12" s="18"/>
      <c r="D12" s="44"/>
      <c r="E12" s="104" t="s">
        <v>0</v>
      </c>
      <c r="F12" s="56"/>
      <c r="X12" s="2" t="s">
        <v>12</v>
      </c>
      <c r="AD12" s="2">
        <f t="shared" si="5"/>
        <v>0</v>
      </c>
    </row>
    <row r="13" spans="1:30" ht="26.4" x14ac:dyDescent="0.25">
      <c r="A13" s="33">
        <v>2.9</v>
      </c>
      <c r="B13" s="8" t="s">
        <v>138</v>
      </c>
      <c r="C13" s="18"/>
      <c r="D13" s="44"/>
      <c r="E13" s="104" t="s">
        <v>0</v>
      </c>
      <c r="F13" s="56"/>
      <c r="X13" s="2" t="s">
        <v>12</v>
      </c>
      <c r="Y13" s="2">
        <f t="shared" si="2"/>
        <v>0</v>
      </c>
      <c r="Z13" s="2">
        <f t="shared" si="3"/>
        <v>0</v>
      </c>
      <c r="AA13" s="2">
        <f t="shared" si="4"/>
        <v>0</v>
      </c>
      <c r="AB13" s="2">
        <f t="shared" si="0"/>
        <v>0</v>
      </c>
      <c r="AC13" s="2">
        <f t="shared" si="1"/>
        <v>0</v>
      </c>
      <c r="AD13" s="2">
        <f t="shared" si="5"/>
        <v>0</v>
      </c>
    </row>
    <row r="14" spans="1:30" ht="21" customHeight="1" x14ac:dyDescent="0.25">
      <c r="A14" s="33">
        <v>3</v>
      </c>
      <c r="B14" s="7" t="s">
        <v>139</v>
      </c>
      <c r="C14" s="18"/>
      <c r="D14" s="44"/>
      <c r="E14" s="104" t="s">
        <v>0</v>
      </c>
      <c r="F14" s="56"/>
      <c r="AD14" s="2">
        <f t="shared" si="5"/>
        <v>0</v>
      </c>
    </row>
    <row r="15" spans="1:30" ht="39.6" x14ac:dyDescent="0.25">
      <c r="A15" s="33">
        <v>3.1</v>
      </c>
      <c r="B15" s="8" t="s">
        <v>230</v>
      </c>
      <c r="C15" s="18"/>
      <c r="D15" s="44"/>
      <c r="E15" s="104" t="s">
        <v>0</v>
      </c>
      <c r="F15" s="357"/>
      <c r="J15" s="23"/>
      <c r="K15" s="23"/>
      <c r="L15" s="23"/>
      <c r="M15" s="23"/>
      <c r="N15" s="23"/>
      <c r="X15" s="2" t="s">
        <v>12</v>
      </c>
      <c r="Y15" s="2">
        <f t="shared" si="2"/>
        <v>0</v>
      </c>
      <c r="Z15" s="2">
        <f t="shared" si="3"/>
        <v>0</v>
      </c>
      <c r="AA15" s="2">
        <f t="shared" si="4"/>
        <v>0</v>
      </c>
      <c r="AB15" s="2">
        <f t="shared" si="0"/>
        <v>0</v>
      </c>
      <c r="AC15" s="2">
        <f t="shared" si="1"/>
        <v>0</v>
      </c>
      <c r="AD15" s="2">
        <f t="shared" si="5"/>
        <v>0</v>
      </c>
    </row>
    <row r="16" spans="1:30" ht="39.6" x14ac:dyDescent="0.25">
      <c r="A16" s="33">
        <v>3.2</v>
      </c>
      <c r="B16" s="37" t="s">
        <v>243</v>
      </c>
      <c r="C16" s="18"/>
      <c r="D16" s="44"/>
      <c r="E16" s="104" t="s">
        <v>0</v>
      </c>
      <c r="F16" s="357"/>
      <c r="X16" s="2" t="s">
        <v>12</v>
      </c>
      <c r="Y16" s="2">
        <f t="shared" si="2"/>
        <v>0</v>
      </c>
      <c r="Z16" s="2">
        <f t="shared" si="3"/>
        <v>0</v>
      </c>
      <c r="AA16" s="2">
        <f t="shared" si="4"/>
        <v>0</v>
      </c>
      <c r="AB16" s="2">
        <f t="shared" si="0"/>
        <v>0</v>
      </c>
      <c r="AC16" s="2">
        <f t="shared" si="1"/>
        <v>0</v>
      </c>
      <c r="AD16" s="2">
        <f t="shared" si="5"/>
        <v>0</v>
      </c>
    </row>
    <row r="17" spans="1:30" s="23" customFormat="1" x14ac:dyDescent="0.25">
      <c r="A17" s="373" t="s">
        <v>63</v>
      </c>
      <c r="B17" s="374"/>
      <c r="C17" s="374"/>
      <c r="D17" s="375"/>
      <c r="E17" s="195"/>
      <c r="F17" s="67"/>
      <c r="J17" s="2"/>
      <c r="K17" s="2"/>
      <c r="L17" s="2"/>
      <c r="M17" s="2"/>
      <c r="N17" s="2"/>
      <c r="X17" s="68"/>
      <c r="Y17" s="68"/>
      <c r="Z17" s="68"/>
      <c r="AA17" s="68"/>
      <c r="AB17" s="68"/>
      <c r="AC17" s="68"/>
      <c r="AD17" s="23">
        <f t="shared" si="5"/>
        <v>0</v>
      </c>
    </row>
    <row r="18" spans="1:30" ht="25.8" x14ac:dyDescent="0.25">
      <c r="A18" s="33">
        <v>4</v>
      </c>
      <c r="B18" s="16" t="s">
        <v>380</v>
      </c>
      <c r="C18" s="18"/>
      <c r="D18" s="44"/>
      <c r="E18" s="112" t="s">
        <v>4</v>
      </c>
      <c r="F18" s="56"/>
      <c r="X18" s="2" t="s">
        <v>14</v>
      </c>
      <c r="Y18" s="2">
        <f t="shared" si="2"/>
        <v>0</v>
      </c>
      <c r="Z18" s="2">
        <f t="shared" si="3"/>
        <v>0</v>
      </c>
      <c r="AA18" s="2">
        <f t="shared" si="4"/>
        <v>0</v>
      </c>
      <c r="AB18" s="2">
        <f t="shared" si="0"/>
        <v>0</v>
      </c>
      <c r="AC18" s="2">
        <f t="shared" si="1"/>
        <v>0</v>
      </c>
      <c r="AD18" s="2">
        <f t="shared" si="5"/>
        <v>0</v>
      </c>
    </row>
    <row r="19" spans="1:30" ht="25.8" x14ac:dyDescent="0.25">
      <c r="A19" s="33">
        <v>5</v>
      </c>
      <c r="B19" s="16" t="s">
        <v>369</v>
      </c>
      <c r="C19" s="18"/>
      <c r="D19" s="44"/>
      <c r="E19" s="112" t="s">
        <v>4</v>
      </c>
      <c r="F19" s="56"/>
      <c r="X19" s="2" t="s">
        <v>14</v>
      </c>
      <c r="Y19" s="2" t="e">
        <f>COUNTIF(#REF!,"Completely")</f>
        <v>#REF!</v>
      </c>
      <c r="Z19" s="2" t="e">
        <f>COUNTIF(#REF!,"Yes")</f>
        <v>#REF!</v>
      </c>
      <c r="AA19" s="2" t="e">
        <f>COUNTIF(#REF!,"Partly")</f>
        <v>#REF!</v>
      </c>
      <c r="AB19" s="2" t="e">
        <f>COUNTIF(#REF!,"Not at all")</f>
        <v>#REF!</v>
      </c>
      <c r="AC19" s="2" t="e">
        <f>COUNTIF(#REF!,"No")</f>
        <v>#REF!</v>
      </c>
      <c r="AD19" s="2" t="e">
        <f>COUNTIF(#REF!,"N/A")</f>
        <v>#REF!</v>
      </c>
    </row>
    <row r="20" spans="1:30" x14ac:dyDescent="0.25">
      <c r="A20" s="70" t="s">
        <v>89</v>
      </c>
      <c r="B20" s="70"/>
      <c r="C20" s="70"/>
      <c r="D20" s="70"/>
      <c r="E20" s="70"/>
      <c r="F20" s="56"/>
      <c r="J20" s="23"/>
      <c r="K20" s="23"/>
      <c r="L20" s="23"/>
      <c r="M20" s="23"/>
      <c r="N20" s="23"/>
      <c r="X20" s="2" t="s">
        <v>14</v>
      </c>
      <c r="Y20" s="2">
        <f>COUNTIF(C19,"Completely")</f>
        <v>0</v>
      </c>
      <c r="Z20" s="2">
        <f>COUNTIF(C19,"Yes")</f>
        <v>0</v>
      </c>
      <c r="AA20" s="2">
        <f>COUNTIF(C19,"Partly")</f>
        <v>0</v>
      </c>
      <c r="AB20" s="2">
        <f>COUNTIF(C19,"Not at all")</f>
        <v>0</v>
      </c>
      <c r="AC20" s="2">
        <f>COUNTIF(C19,"No")</f>
        <v>0</v>
      </c>
      <c r="AD20" s="2">
        <f>COUNTIF(C19,"N/A")</f>
        <v>0</v>
      </c>
    </row>
    <row r="21" spans="1:30" ht="13.2" x14ac:dyDescent="0.25">
      <c r="A21" s="33">
        <v>6</v>
      </c>
      <c r="B21" s="7" t="s">
        <v>307</v>
      </c>
      <c r="C21" s="18"/>
      <c r="D21" s="44"/>
      <c r="E21" s="104" t="s">
        <v>3</v>
      </c>
      <c r="F21" s="56"/>
      <c r="X21" s="2" t="s">
        <v>14</v>
      </c>
      <c r="Y21" s="2" t="e">
        <f>COUNTIF(#REF!,"Completely")</f>
        <v>#REF!</v>
      </c>
      <c r="Z21" s="2" t="e">
        <f>COUNTIF(#REF!,"Yes")</f>
        <v>#REF!</v>
      </c>
      <c r="AA21" s="2" t="e">
        <f>COUNTIF(#REF!,"Partly")</f>
        <v>#REF!</v>
      </c>
      <c r="AB21" s="2" t="e">
        <f>COUNTIF(#REF!,"Not at all")</f>
        <v>#REF!</v>
      </c>
      <c r="AC21" s="2" t="e">
        <f>COUNTIF(#REF!,"No")</f>
        <v>#REF!</v>
      </c>
      <c r="AD21" s="2" t="e">
        <f>COUNTIF(#REF!,"N/A")</f>
        <v>#REF!</v>
      </c>
    </row>
    <row r="22" spans="1:30" s="23" customFormat="1" ht="25.2" x14ac:dyDescent="0.25">
      <c r="A22" s="33">
        <v>7</v>
      </c>
      <c r="B22" s="13" t="s">
        <v>391</v>
      </c>
      <c r="D22" s="44"/>
      <c r="E22" s="104" t="s">
        <v>3</v>
      </c>
      <c r="F22" s="67"/>
      <c r="J22" s="2"/>
      <c r="K22" s="2"/>
      <c r="L22" s="2"/>
      <c r="M22" s="2"/>
      <c r="N22" s="2"/>
      <c r="AD22" s="23">
        <f>COUNTIF(C20,"N/A")</f>
        <v>0</v>
      </c>
    </row>
    <row r="23" spans="1:30" ht="13.2" x14ac:dyDescent="0.25">
      <c r="A23" s="33">
        <v>7.1</v>
      </c>
      <c r="B23" s="14" t="s">
        <v>22</v>
      </c>
      <c r="C23" s="18"/>
      <c r="D23" s="44"/>
      <c r="E23" s="104" t="s">
        <v>3</v>
      </c>
      <c r="F23" s="56"/>
      <c r="X23" s="54" t="s">
        <v>76</v>
      </c>
      <c r="Y23" s="2" t="e">
        <f>COUNTIF(#REF!,"Completely")</f>
        <v>#REF!</v>
      </c>
      <c r="Z23" s="2" t="e">
        <f>COUNTIF(#REF!,"Yes")</f>
        <v>#REF!</v>
      </c>
      <c r="AA23" s="2" t="e">
        <f>COUNTIF(#REF!,"Partly")</f>
        <v>#REF!</v>
      </c>
      <c r="AB23" s="2" t="e">
        <f>COUNTIF(#REF!,"Not at all")</f>
        <v>#REF!</v>
      </c>
      <c r="AC23" s="2" t="e">
        <f>COUNTIF(#REF!,"No")</f>
        <v>#REF!</v>
      </c>
      <c r="AD23" s="2" t="e">
        <f>COUNTIF(#REF!,"N/A")</f>
        <v>#REF!</v>
      </c>
    </row>
    <row r="24" spans="1:30" ht="26.4" x14ac:dyDescent="0.25">
      <c r="A24" s="33">
        <v>7.2</v>
      </c>
      <c r="B24" s="14" t="s">
        <v>24</v>
      </c>
      <c r="C24" s="18"/>
      <c r="D24" s="44"/>
      <c r="E24" s="104" t="s">
        <v>3</v>
      </c>
      <c r="F24" s="56"/>
      <c r="X24" s="2" t="s">
        <v>76</v>
      </c>
      <c r="Y24" s="2">
        <f>COUNTIF(C21,"Completely")</f>
        <v>0</v>
      </c>
      <c r="Z24" s="2">
        <f>COUNTIF(C21,"Yes")</f>
        <v>0</v>
      </c>
      <c r="AA24" s="2">
        <f>COUNTIF(C21,"Partly")</f>
        <v>0</v>
      </c>
      <c r="AB24" s="2">
        <f>COUNTIF(C21,"Not at all")</f>
        <v>0</v>
      </c>
      <c r="AC24" s="2">
        <f>COUNTIF(C21,"No")</f>
        <v>0</v>
      </c>
      <c r="AD24" s="2">
        <f>COUNTIF(C21,"N/A")</f>
        <v>0</v>
      </c>
    </row>
    <row r="25" spans="1:30" ht="25.8" x14ac:dyDescent="0.25">
      <c r="A25" s="43">
        <v>8</v>
      </c>
      <c r="B25" s="7" t="s">
        <v>141</v>
      </c>
      <c r="C25" s="18"/>
      <c r="D25" s="44"/>
      <c r="E25" s="104" t="s">
        <v>3</v>
      </c>
      <c r="F25" s="56"/>
    </row>
    <row r="26" spans="1:30" ht="13.2" x14ac:dyDescent="0.25">
      <c r="A26" s="43">
        <v>8.1</v>
      </c>
      <c r="B26" s="14" t="s">
        <v>299</v>
      </c>
      <c r="C26" s="18"/>
      <c r="D26" s="44"/>
      <c r="E26" s="104" t="s">
        <v>3</v>
      </c>
      <c r="F26" s="56"/>
    </row>
    <row r="27" spans="1:30" ht="13.2" x14ac:dyDescent="0.25">
      <c r="A27" s="43">
        <v>8.1999999999999993</v>
      </c>
      <c r="B27" s="14" t="s">
        <v>300</v>
      </c>
      <c r="C27" s="18"/>
      <c r="D27" s="76"/>
      <c r="E27" s="104" t="s">
        <v>3</v>
      </c>
      <c r="F27" s="56"/>
    </row>
    <row r="28" spans="1:30" ht="25.8" x14ac:dyDescent="0.25">
      <c r="A28" s="43">
        <v>9</v>
      </c>
      <c r="B28" s="12" t="s">
        <v>516</v>
      </c>
      <c r="C28" s="23"/>
      <c r="D28" s="44"/>
      <c r="E28" s="104" t="s">
        <v>3</v>
      </c>
      <c r="F28" s="56"/>
      <c r="X28" s="2" t="s">
        <v>76</v>
      </c>
      <c r="Y28" s="2">
        <f>COUNTIF(C25,"Completely")</f>
        <v>0</v>
      </c>
      <c r="Z28" s="2">
        <f>COUNTIF(C25,"Yes")</f>
        <v>0</v>
      </c>
      <c r="AA28" s="2">
        <f>COUNTIF(C25,"Partly")</f>
        <v>0</v>
      </c>
      <c r="AB28" s="2">
        <f>COUNTIF(C25,"Not at all")</f>
        <v>0</v>
      </c>
      <c r="AC28" s="2">
        <f>COUNTIF(C25,"No")</f>
        <v>0</v>
      </c>
      <c r="AD28" s="2">
        <f>COUNTIF(C25,"N/A")</f>
        <v>0</v>
      </c>
    </row>
    <row r="29" spans="1:30" ht="13.2" x14ac:dyDescent="0.25">
      <c r="A29" s="33">
        <v>9.1</v>
      </c>
      <c r="B29" s="17" t="s">
        <v>51</v>
      </c>
      <c r="C29" s="18"/>
      <c r="D29" s="44"/>
      <c r="E29" s="104" t="s">
        <v>3</v>
      </c>
      <c r="F29" s="56"/>
      <c r="X29" s="2" t="s">
        <v>76</v>
      </c>
      <c r="Y29" s="2">
        <f>COUNTIF(C26,"Completely")</f>
        <v>0</v>
      </c>
      <c r="Z29" s="2">
        <f>COUNTIF(C26,"Yes")</f>
        <v>0</v>
      </c>
      <c r="AA29" s="2">
        <f>COUNTIF(C26,"Partly")</f>
        <v>0</v>
      </c>
      <c r="AB29" s="2">
        <f>COUNTIF(C26,"Not at all")</f>
        <v>0</v>
      </c>
      <c r="AC29" s="2">
        <f>COUNTIF(C26,"No")</f>
        <v>0</v>
      </c>
      <c r="AD29" s="2">
        <f>COUNTIF(C26,"N/A")</f>
        <v>0</v>
      </c>
    </row>
    <row r="30" spans="1:30" ht="13.2" x14ac:dyDescent="0.25">
      <c r="A30" s="33">
        <v>9.1999999999999993</v>
      </c>
      <c r="B30" s="14" t="s">
        <v>301</v>
      </c>
      <c r="C30" s="18"/>
      <c r="D30" s="44"/>
      <c r="E30" s="104" t="s">
        <v>3</v>
      </c>
      <c r="F30" s="56"/>
    </row>
    <row r="31" spans="1:30" ht="13.2" x14ac:dyDescent="0.25">
      <c r="A31" s="33">
        <v>9.3000000000000007</v>
      </c>
      <c r="B31" s="14" t="s">
        <v>21</v>
      </c>
      <c r="C31" s="18"/>
      <c r="D31" s="44"/>
      <c r="E31" s="104" t="s">
        <v>3</v>
      </c>
      <c r="F31" s="56"/>
      <c r="AD31" s="2">
        <f t="shared" ref="AD31:AD44" si="6">COUNTIF(C28,"N/A")</f>
        <v>0</v>
      </c>
    </row>
    <row r="32" spans="1:30" ht="13.2" x14ac:dyDescent="0.25">
      <c r="A32" s="33">
        <v>9.4</v>
      </c>
      <c r="B32" s="14" t="s">
        <v>38</v>
      </c>
      <c r="C32" s="18"/>
      <c r="D32" s="44"/>
      <c r="E32" s="104" t="s">
        <v>3</v>
      </c>
      <c r="F32" s="56"/>
      <c r="X32" s="2" t="s">
        <v>76</v>
      </c>
      <c r="Y32" s="2">
        <f>COUNTIF(C29,"Completely")</f>
        <v>0</v>
      </c>
      <c r="Z32" s="2">
        <f>COUNTIF(C29,"Yes")</f>
        <v>0</v>
      </c>
      <c r="AA32" s="2">
        <f>COUNTIF(C29,"Partly")</f>
        <v>0</v>
      </c>
      <c r="AB32" s="2">
        <f>COUNTIF(C29,"Not at all")</f>
        <v>0</v>
      </c>
      <c r="AC32" s="2">
        <f>COUNTIF(C29,"No")</f>
        <v>0</v>
      </c>
      <c r="AD32" s="2">
        <f t="shared" si="6"/>
        <v>0</v>
      </c>
    </row>
    <row r="33" spans="1:30" ht="13.2" x14ac:dyDescent="0.25">
      <c r="A33" s="33">
        <v>9.5</v>
      </c>
      <c r="B33" s="14" t="s">
        <v>28</v>
      </c>
      <c r="C33" s="18"/>
      <c r="D33" s="44"/>
      <c r="E33" s="104" t="s">
        <v>3</v>
      </c>
      <c r="F33" s="56"/>
      <c r="X33" s="2" t="s">
        <v>76</v>
      </c>
      <c r="Y33" s="2">
        <f>COUNTIF(C30,"Completely")</f>
        <v>0</v>
      </c>
      <c r="Z33" s="2">
        <f>COUNTIF(C30,"Yes")</f>
        <v>0</v>
      </c>
      <c r="AA33" s="2">
        <f>COUNTIF(C30,"Partly")</f>
        <v>0</v>
      </c>
      <c r="AB33" s="2">
        <f>COUNTIF(C30,"Not at all")</f>
        <v>0</v>
      </c>
      <c r="AC33" s="2">
        <f>COUNTIF(C30,"No")</f>
        <v>0</v>
      </c>
      <c r="AD33" s="2">
        <f t="shared" si="6"/>
        <v>0</v>
      </c>
    </row>
    <row r="34" spans="1:30" ht="13.2" x14ac:dyDescent="0.25">
      <c r="A34" s="33">
        <v>9.6</v>
      </c>
      <c r="B34" s="14" t="s">
        <v>39</v>
      </c>
      <c r="C34" s="18"/>
      <c r="D34" s="44"/>
      <c r="E34" s="104" t="s">
        <v>3</v>
      </c>
      <c r="F34" s="56"/>
      <c r="X34" s="2" t="s">
        <v>76</v>
      </c>
      <c r="AD34" s="2">
        <f t="shared" si="6"/>
        <v>0</v>
      </c>
    </row>
    <row r="35" spans="1:30" ht="13.2" x14ac:dyDescent="0.25">
      <c r="A35" s="33">
        <v>9.6999999999999993</v>
      </c>
      <c r="B35" s="14" t="s">
        <v>90</v>
      </c>
      <c r="C35" s="18"/>
      <c r="D35" s="44"/>
      <c r="E35" s="104" t="s">
        <v>3</v>
      </c>
      <c r="F35" s="56"/>
      <c r="X35" s="2" t="s">
        <v>76</v>
      </c>
      <c r="Y35" s="2">
        <f>COUNTIF(C32,"Completely")</f>
        <v>0</v>
      </c>
      <c r="Z35" s="2">
        <f>COUNTIF(C32,"Yes")</f>
        <v>0</v>
      </c>
      <c r="AA35" s="2">
        <f>COUNTIF(C32,"Partly")</f>
        <v>0</v>
      </c>
      <c r="AB35" s="2">
        <f>COUNTIF(C32,"Not at all")</f>
        <v>0</v>
      </c>
      <c r="AC35" s="2">
        <f>COUNTIF(C32,"No")</f>
        <v>0</v>
      </c>
      <c r="AD35" s="2">
        <f t="shared" si="6"/>
        <v>0</v>
      </c>
    </row>
    <row r="36" spans="1:30" x14ac:dyDescent="0.25">
      <c r="A36" s="346" t="s">
        <v>13</v>
      </c>
      <c r="B36" s="347"/>
      <c r="C36" s="347"/>
      <c r="D36" s="348"/>
      <c r="E36" s="224"/>
      <c r="F36" s="56"/>
      <c r="X36" s="2" t="s">
        <v>76</v>
      </c>
      <c r="Y36" s="2">
        <f>COUNTIF(C33,"Completely")</f>
        <v>0</v>
      </c>
      <c r="Z36" s="2">
        <f>COUNTIF(C33,"Yes")</f>
        <v>0</v>
      </c>
      <c r="AA36" s="2">
        <f>COUNTIF(C33,"Partly")</f>
        <v>0</v>
      </c>
      <c r="AB36" s="2">
        <f>COUNTIF(C33,"Not at all")</f>
        <v>0</v>
      </c>
      <c r="AC36" s="2">
        <f>COUNTIF(C33,"No")</f>
        <v>0</v>
      </c>
      <c r="AD36" s="2">
        <f t="shared" si="6"/>
        <v>0</v>
      </c>
    </row>
    <row r="37" spans="1:30" ht="13.2" x14ac:dyDescent="0.25">
      <c r="A37" s="33">
        <v>10</v>
      </c>
      <c r="B37" s="7" t="s">
        <v>313</v>
      </c>
      <c r="C37" s="18"/>
      <c r="D37" s="44"/>
      <c r="E37" s="83" t="s">
        <v>1</v>
      </c>
      <c r="F37" s="56"/>
      <c r="X37" s="2" t="s">
        <v>76</v>
      </c>
      <c r="Y37" s="2">
        <f>COUNTIF(C34,"Completely")</f>
        <v>0</v>
      </c>
      <c r="Z37" s="2">
        <f>COUNTIF(C34,"Yes")</f>
        <v>0</v>
      </c>
      <c r="AA37" s="2">
        <f>COUNTIF(C34,"Partly")</f>
        <v>0</v>
      </c>
      <c r="AB37" s="2">
        <f>COUNTIF(C34,"Not at all")</f>
        <v>0</v>
      </c>
      <c r="AC37" s="2">
        <f>COUNTIF(C34,"No")</f>
        <v>0</v>
      </c>
      <c r="AD37" s="2">
        <f t="shared" si="6"/>
        <v>0</v>
      </c>
    </row>
    <row r="38" spans="1:30" ht="13.2" x14ac:dyDescent="0.25">
      <c r="A38" s="33">
        <v>11</v>
      </c>
      <c r="B38" s="16" t="s">
        <v>187</v>
      </c>
      <c r="C38" s="1"/>
      <c r="D38" s="44"/>
      <c r="E38" s="83" t="s">
        <v>1</v>
      </c>
      <c r="F38" s="56"/>
      <c r="X38" s="2" t="s">
        <v>76</v>
      </c>
      <c r="Y38" s="2">
        <f>COUNTIF(C35,"Completely")</f>
        <v>0</v>
      </c>
      <c r="Z38" s="2">
        <f>COUNTIF(C35,"Yes")</f>
        <v>0</v>
      </c>
      <c r="AA38" s="2">
        <f>COUNTIF(C35,"Partly")</f>
        <v>0</v>
      </c>
      <c r="AB38" s="2">
        <f>COUNTIF(C35,"Not at all")</f>
        <v>0</v>
      </c>
      <c r="AC38" s="2">
        <f>COUNTIF(C35,"No")</f>
        <v>0</v>
      </c>
      <c r="AD38" s="2">
        <f t="shared" si="6"/>
        <v>0</v>
      </c>
    </row>
    <row r="39" spans="1:30" ht="13.2" x14ac:dyDescent="0.25">
      <c r="A39" s="33">
        <v>11.1</v>
      </c>
      <c r="B39" s="8" t="s">
        <v>92</v>
      </c>
      <c r="C39" s="18"/>
      <c r="D39" s="44"/>
      <c r="E39" s="83" t="s">
        <v>1</v>
      </c>
      <c r="F39" s="56"/>
      <c r="AD39" s="2">
        <f t="shared" si="6"/>
        <v>0</v>
      </c>
    </row>
    <row r="40" spans="1:30" ht="13.2" x14ac:dyDescent="0.25">
      <c r="A40" s="33">
        <v>11.2</v>
      </c>
      <c r="B40" s="8" t="s">
        <v>93</v>
      </c>
      <c r="C40" s="18"/>
      <c r="D40" s="44"/>
      <c r="E40" s="83" t="s">
        <v>1</v>
      </c>
      <c r="F40" s="56"/>
      <c r="X40" s="2" t="s">
        <v>74</v>
      </c>
      <c r="Y40" s="2">
        <f>COUNTIF(C37,"Completely")</f>
        <v>0</v>
      </c>
      <c r="Z40" s="2">
        <f>COUNTIF(C37,"Yes")</f>
        <v>0</v>
      </c>
      <c r="AA40" s="2">
        <f>COUNTIF(C37,"Partly")</f>
        <v>0</v>
      </c>
      <c r="AB40" s="2">
        <f>COUNTIF(C37,"Not at all")</f>
        <v>0</v>
      </c>
      <c r="AC40" s="2">
        <f>COUNTIF(C37,"No")</f>
        <v>0</v>
      </c>
      <c r="AD40" s="2">
        <f t="shared" si="6"/>
        <v>0</v>
      </c>
    </row>
    <row r="41" spans="1:30" ht="13.2" x14ac:dyDescent="0.25">
      <c r="A41" s="33">
        <v>12</v>
      </c>
      <c r="B41" s="7" t="s">
        <v>213</v>
      </c>
      <c r="C41" s="18"/>
      <c r="D41" s="44"/>
      <c r="E41" s="83" t="s">
        <v>1</v>
      </c>
      <c r="F41" s="56"/>
      <c r="AD41" s="2">
        <f t="shared" si="6"/>
        <v>0</v>
      </c>
    </row>
    <row r="42" spans="1:30" ht="13.2" x14ac:dyDescent="0.25">
      <c r="A42" s="33">
        <v>13</v>
      </c>
      <c r="B42" s="13" t="s">
        <v>258</v>
      </c>
      <c r="C42" s="18"/>
      <c r="D42" s="18"/>
      <c r="E42" s="83" t="s">
        <v>1</v>
      </c>
      <c r="F42" s="56"/>
      <c r="X42" s="2" t="s">
        <v>74</v>
      </c>
      <c r="Y42" s="2">
        <f>COUNTIF(C39,"Completely")</f>
        <v>0</v>
      </c>
      <c r="Z42" s="2">
        <f>COUNTIF(C39,"Yes")</f>
        <v>0</v>
      </c>
      <c r="AA42" s="2">
        <f>COUNTIF(C39,"Partly")</f>
        <v>0</v>
      </c>
      <c r="AB42" s="2">
        <f>COUNTIF(C39,"Not at all")</f>
        <v>0</v>
      </c>
      <c r="AC42" s="2">
        <f>COUNTIF(C39,"No")</f>
        <v>0</v>
      </c>
      <c r="AD42" s="2">
        <f t="shared" si="6"/>
        <v>0</v>
      </c>
    </row>
    <row r="43" spans="1:30" ht="13.2" x14ac:dyDescent="0.25">
      <c r="A43" s="38"/>
      <c r="B43" s="1"/>
      <c r="C43" s="1"/>
      <c r="D43" s="1"/>
      <c r="E43" s="1"/>
      <c r="F43" s="56"/>
      <c r="X43" s="2" t="s">
        <v>74</v>
      </c>
      <c r="Y43" s="2">
        <f>COUNTIF(C40,"Completely")</f>
        <v>0</v>
      </c>
      <c r="Z43" s="2">
        <f>COUNTIF(C40,"Yes")</f>
        <v>0</v>
      </c>
      <c r="AA43" s="2">
        <f>COUNTIF(C40,"Partly")</f>
        <v>0</v>
      </c>
      <c r="AB43" s="2">
        <f>COUNTIF(C40,"Not at all")</f>
        <v>0</v>
      </c>
      <c r="AC43" s="2">
        <f>COUNTIF(C40,"No")</f>
        <v>0</v>
      </c>
      <c r="AD43" s="2">
        <f t="shared" si="6"/>
        <v>0</v>
      </c>
    </row>
    <row r="44" spans="1:30" ht="13.2" x14ac:dyDescent="0.25">
      <c r="A44" s="38"/>
      <c r="B44" s="1"/>
      <c r="C44" s="1"/>
      <c r="D44" s="1"/>
      <c r="E44" s="1"/>
      <c r="F44" s="56"/>
      <c r="X44" s="2" t="s">
        <v>74</v>
      </c>
      <c r="Y44" s="2">
        <f>COUNTIF(C41,"Completely")</f>
        <v>0</v>
      </c>
      <c r="Z44" s="2">
        <f>COUNTIF(C41,"Yes")</f>
        <v>0</v>
      </c>
      <c r="AA44" s="2">
        <f>COUNTIF(C41,"Partly")</f>
        <v>0</v>
      </c>
      <c r="AB44" s="2">
        <f>COUNTIF(C41,"Not at all")</f>
        <v>0</v>
      </c>
      <c r="AC44" s="2">
        <f>COUNTIF(C41,"No")</f>
        <v>0</v>
      </c>
      <c r="AD44" s="2">
        <f t="shared" si="6"/>
        <v>0</v>
      </c>
    </row>
    <row r="45" spans="1:30" ht="13.2" x14ac:dyDescent="0.25">
      <c r="A45" s="38"/>
      <c r="B45" s="1"/>
      <c r="C45" s="1"/>
      <c r="D45" s="1"/>
      <c r="E45" s="1"/>
    </row>
    <row r="46" spans="1:30" ht="12.75" customHeight="1" x14ac:dyDescent="0.25">
      <c r="A46" s="38"/>
      <c r="B46" s="1"/>
      <c r="C46" s="1"/>
      <c r="D46" s="1"/>
      <c r="E46" s="1"/>
    </row>
    <row r="47" spans="1:30" ht="12.75" customHeight="1" x14ac:dyDescent="0.25">
      <c r="A47" s="38"/>
      <c r="B47" s="1"/>
      <c r="C47" s="1"/>
      <c r="D47" s="1"/>
      <c r="E47" s="1"/>
    </row>
    <row r="48" spans="1:30" ht="12.75" customHeight="1" x14ac:dyDescent="0.25">
      <c r="A48" s="38"/>
      <c r="B48" s="1"/>
      <c r="C48" s="1"/>
      <c r="D48" s="1"/>
      <c r="E48" s="1"/>
    </row>
    <row r="49" spans="1:5" ht="12.75" customHeight="1" x14ac:dyDescent="0.25">
      <c r="A49" s="38"/>
      <c r="B49" s="1"/>
      <c r="C49" s="1"/>
      <c r="D49" s="1"/>
      <c r="E49" s="1"/>
    </row>
    <row r="50" spans="1:5" ht="12.75" customHeight="1" x14ac:dyDescent="0.25">
      <c r="A50" s="38"/>
      <c r="B50" s="1"/>
      <c r="C50" s="1"/>
      <c r="D50" s="1"/>
      <c r="E50" s="1"/>
    </row>
    <row r="51" spans="1:5" ht="12.75" customHeight="1" x14ac:dyDescent="0.25">
      <c r="A51" s="38"/>
      <c r="B51" s="1"/>
      <c r="C51" s="1"/>
      <c r="D51" s="1"/>
      <c r="E51" s="1"/>
    </row>
    <row r="52" spans="1:5" ht="12.75" customHeight="1" x14ac:dyDescent="0.25">
      <c r="A52" s="38"/>
      <c r="B52" s="1"/>
      <c r="C52" s="1"/>
      <c r="D52" s="1"/>
      <c r="E52" s="1"/>
    </row>
    <row r="53" spans="1:5" ht="12.75" customHeight="1" x14ac:dyDescent="0.25">
      <c r="A53" s="38"/>
      <c r="B53" s="1"/>
      <c r="C53" s="1"/>
      <c r="D53" s="1"/>
      <c r="E53" s="1"/>
    </row>
    <row r="54" spans="1:5" ht="12.75" customHeight="1" x14ac:dyDescent="0.25">
      <c r="A54" s="38"/>
      <c r="B54" s="1"/>
      <c r="C54" s="1"/>
      <c r="D54" s="1"/>
      <c r="E54" s="1"/>
    </row>
    <row r="55" spans="1:5" ht="12.75" customHeight="1" x14ac:dyDescent="0.25">
      <c r="A55" s="38"/>
      <c r="B55" s="1"/>
      <c r="C55" s="1"/>
      <c r="D55" s="1"/>
      <c r="E55" s="1"/>
    </row>
    <row r="56" spans="1:5" ht="12.75" customHeight="1" x14ac:dyDescent="0.25">
      <c r="A56" s="38"/>
      <c r="B56" s="1"/>
      <c r="C56" s="1"/>
      <c r="D56" s="1"/>
      <c r="E56" s="1"/>
    </row>
    <row r="57" spans="1:5" ht="12.75" customHeight="1" x14ac:dyDescent="0.25">
      <c r="A57" s="38"/>
      <c r="B57" s="1"/>
      <c r="C57" s="1"/>
      <c r="D57" s="1"/>
      <c r="E57" s="1"/>
    </row>
    <row r="58" spans="1:5" ht="12.75" customHeight="1" x14ac:dyDescent="0.25">
      <c r="A58" s="38"/>
      <c r="B58" s="1"/>
      <c r="C58" s="1"/>
      <c r="D58" s="1"/>
      <c r="E58" s="1"/>
    </row>
    <row r="59" spans="1:5" ht="12.75" customHeight="1" x14ac:dyDescent="0.25">
      <c r="A59" s="38"/>
      <c r="B59" s="1"/>
      <c r="C59" s="1"/>
      <c r="D59" s="1"/>
      <c r="E59" s="1"/>
    </row>
    <row r="60" spans="1:5" ht="12.75" customHeight="1" x14ac:dyDescent="0.25">
      <c r="A60" s="38"/>
      <c r="B60" s="1"/>
      <c r="C60" s="1"/>
      <c r="D60" s="1"/>
      <c r="E60" s="1"/>
    </row>
    <row r="61" spans="1:5" ht="12.75" customHeight="1" x14ac:dyDescent="0.25">
      <c r="A61" s="38"/>
      <c r="B61" s="1"/>
      <c r="C61" s="1"/>
      <c r="D61" s="1"/>
      <c r="E61" s="1"/>
    </row>
    <row r="62" spans="1:5" ht="12.75" customHeight="1" x14ac:dyDescent="0.25">
      <c r="A62" s="38"/>
      <c r="B62" s="1"/>
      <c r="C62" s="1"/>
      <c r="D62" s="1"/>
      <c r="E62" s="1"/>
    </row>
    <row r="63" spans="1:5" ht="12.75" customHeight="1" x14ac:dyDescent="0.25">
      <c r="A63" s="38"/>
      <c r="B63" s="1"/>
      <c r="C63" s="1"/>
      <c r="D63" s="1"/>
      <c r="E63" s="1"/>
    </row>
    <row r="64" spans="1:5" ht="12.75" customHeight="1" x14ac:dyDescent="0.25">
      <c r="A64" s="38"/>
      <c r="B64" s="1"/>
      <c r="C64" s="1"/>
      <c r="D64" s="1"/>
      <c r="E64" s="1"/>
    </row>
    <row r="65" spans="1:5" ht="12.75" customHeight="1" x14ac:dyDescent="0.25">
      <c r="A65" s="38"/>
      <c r="B65" s="1"/>
      <c r="C65" s="1"/>
      <c r="D65" s="1"/>
      <c r="E65" s="1"/>
    </row>
    <row r="66" spans="1:5" ht="12.75" customHeight="1" x14ac:dyDescent="0.25">
      <c r="A66" s="38"/>
      <c r="B66" s="1"/>
      <c r="C66" s="1"/>
      <c r="D66" s="1"/>
      <c r="E66" s="1"/>
    </row>
    <row r="67" spans="1:5" ht="12.75" customHeight="1" x14ac:dyDescent="0.25">
      <c r="A67" s="38"/>
      <c r="B67" s="1"/>
      <c r="C67" s="1"/>
      <c r="D67" s="1"/>
      <c r="E67" s="1"/>
    </row>
    <row r="68" spans="1:5" ht="12.75" customHeight="1" x14ac:dyDescent="0.25">
      <c r="A68" s="38"/>
      <c r="B68" s="1"/>
      <c r="C68" s="1"/>
      <c r="D68" s="1"/>
      <c r="E68" s="1"/>
    </row>
    <row r="69" spans="1:5" ht="12.75" customHeight="1" x14ac:dyDescent="0.25">
      <c r="A69" s="38"/>
      <c r="B69" s="1"/>
      <c r="C69" s="1"/>
      <c r="D69" s="1"/>
      <c r="E69" s="1"/>
    </row>
    <row r="70" spans="1:5" ht="12.75" customHeight="1" x14ac:dyDescent="0.25">
      <c r="A70" s="38"/>
      <c r="B70" s="1"/>
      <c r="C70" s="1"/>
      <c r="D70" s="1"/>
      <c r="E70" s="1"/>
    </row>
    <row r="71" spans="1:5" ht="12.75" customHeight="1" x14ac:dyDescent="0.25">
      <c r="A71" s="38"/>
      <c r="B71" s="1"/>
      <c r="C71" s="1"/>
      <c r="D71" s="1"/>
      <c r="E71" s="1"/>
    </row>
    <row r="72" spans="1:5" ht="12.75" customHeight="1" x14ac:dyDescent="0.25">
      <c r="A72" s="38"/>
      <c r="B72" s="1"/>
      <c r="C72" s="1"/>
      <c r="D72" s="1"/>
      <c r="E72" s="1"/>
    </row>
    <row r="73" spans="1:5" ht="12.75" customHeight="1" x14ac:dyDescent="0.25">
      <c r="A73" s="38"/>
      <c r="B73" s="1"/>
      <c r="C73" s="1"/>
      <c r="D73" s="1"/>
      <c r="E73" s="1"/>
    </row>
    <row r="74" spans="1:5" ht="12.75" customHeight="1" x14ac:dyDescent="0.25">
      <c r="A74" s="38"/>
      <c r="B74" s="1"/>
      <c r="C74" s="1"/>
      <c r="D74" s="1"/>
      <c r="E74" s="1"/>
    </row>
    <row r="75" spans="1:5" ht="12.75" customHeight="1" x14ac:dyDescent="0.25">
      <c r="A75" s="38"/>
      <c r="B75" s="1"/>
      <c r="C75" s="1"/>
      <c r="D75" s="1"/>
      <c r="E75" s="1"/>
    </row>
    <row r="76" spans="1:5" ht="12.75" customHeight="1" x14ac:dyDescent="0.25">
      <c r="A76" s="38"/>
      <c r="B76" s="1"/>
      <c r="C76" s="1"/>
      <c r="D76" s="1"/>
      <c r="E76" s="1"/>
    </row>
    <row r="77" spans="1:5" ht="12.75" customHeight="1" x14ac:dyDescent="0.25">
      <c r="A77" s="38"/>
      <c r="B77" s="1"/>
      <c r="C77" s="1"/>
      <c r="D77" s="1"/>
      <c r="E77" s="1"/>
    </row>
    <row r="78" spans="1:5" ht="12.75" customHeight="1" x14ac:dyDescent="0.25">
      <c r="A78" s="38"/>
      <c r="B78" s="1"/>
      <c r="C78" s="1"/>
      <c r="D78" s="1"/>
      <c r="E78" s="1"/>
    </row>
    <row r="79" spans="1:5" ht="12.75" customHeight="1" x14ac:dyDescent="0.25">
      <c r="A79" s="38"/>
      <c r="B79" s="1"/>
      <c r="C79" s="1"/>
      <c r="D79" s="1"/>
      <c r="E79" s="1"/>
    </row>
    <row r="80" spans="1:5" ht="12.75" customHeight="1" x14ac:dyDescent="0.25">
      <c r="A80" s="38"/>
      <c r="B80" s="1"/>
      <c r="C80" s="1"/>
      <c r="D80" s="1"/>
      <c r="E80" s="1"/>
    </row>
    <row r="81" spans="1:5" ht="12.75" customHeight="1" x14ac:dyDescent="0.25">
      <c r="A81" s="38"/>
      <c r="B81" s="1"/>
      <c r="C81" s="1"/>
      <c r="D81" s="1"/>
      <c r="E81" s="1"/>
    </row>
    <row r="82" spans="1:5" ht="12.75" customHeight="1" x14ac:dyDescent="0.25">
      <c r="A82" s="38"/>
      <c r="B82" s="1"/>
      <c r="C82" s="1"/>
      <c r="D82" s="1"/>
      <c r="E82" s="1"/>
    </row>
    <row r="83" spans="1:5" ht="12.75" customHeight="1" x14ac:dyDescent="0.25">
      <c r="A83" s="38"/>
      <c r="B83" s="1"/>
      <c r="C83" s="1"/>
      <c r="D83" s="1"/>
      <c r="E83" s="1"/>
    </row>
    <row r="84" spans="1:5" ht="12.75" customHeight="1" x14ac:dyDescent="0.25">
      <c r="A84" s="38"/>
      <c r="B84" s="1"/>
      <c r="C84" s="1"/>
      <c r="D84" s="1"/>
      <c r="E84" s="1"/>
    </row>
    <row r="85" spans="1:5" ht="12.75" customHeight="1" x14ac:dyDescent="0.25">
      <c r="A85" s="38"/>
      <c r="B85" s="1"/>
      <c r="C85" s="1"/>
      <c r="D85" s="1"/>
      <c r="E85" s="1"/>
    </row>
    <row r="86" spans="1:5" ht="12.75" customHeight="1" x14ac:dyDescent="0.25">
      <c r="A86" s="38"/>
      <c r="B86" s="1"/>
      <c r="C86" s="1"/>
      <c r="D86" s="1"/>
      <c r="E86" s="1"/>
    </row>
    <row r="87" spans="1:5" ht="12.75" customHeight="1" x14ac:dyDescent="0.25">
      <c r="A87" s="38"/>
      <c r="B87" s="1"/>
      <c r="C87" s="1"/>
      <c r="D87" s="1"/>
      <c r="E87" s="1"/>
    </row>
    <row r="88" spans="1:5" ht="12.75" customHeight="1" x14ac:dyDescent="0.25">
      <c r="A88" s="38"/>
      <c r="B88" s="1"/>
      <c r="C88" s="1"/>
      <c r="D88" s="1"/>
      <c r="E88" s="1"/>
    </row>
    <row r="89" spans="1:5" ht="12.75" customHeight="1" x14ac:dyDescent="0.25">
      <c r="A89" s="38"/>
      <c r="B89" s="1"/>
      <c r="C89" s="1"/>
      <c r="D89" s="1"/>
      <c r="E89" s="1"/>
    </row>
    <row r="90" spans="1:5" ht="12.75" customHeight="1" x14ac:dyDescent="0.25">
      <c r="A90" s="38"/>
      <c r="B90" s="1"/>
      <c r="C90" s="1"/>
      <c r="D90" s="1"/>
      <c r="E90" s="1"/>
    </row>
    <row r="91" spans="1:5" ht="12.75" customHeight="1" x14ac:dyDescent="0.25">
      <c r="A91" s="38"/>
      <c r="B91" s="1"/>
      <c r="C91" s="1"/>
      <c r="D91" s="1"/>
      <c r="E91" s="1"/>
    </row>
    <row r="92" spans="1:5" ht="12.75" customHeight="1" x14ac:dyDescent="0.25">
      <c r="A92" s="38"/>
      <c r="B92" s="1"/>
      <c r="C92" s="1"/>
      <c r="D92" s="1"/>
      <c r="E92" s="1"/>
    </row>
    <row r="93" spans="1:5" ht="12.75" customHeight="1" x14ac:dyDescent="0.25">
      <c r="A93" s="38"/>
      <c r="B93" s="1"/>
      <c r="C93" s="1"/>
      <c r="D93" s="1"/>
      <c r="E93" s="1"/>
    </row>
    <row r="94" spans="1:5" ht="12.75" customHeight="1" x14ac:dyDescent="0.25">
      <c r="A94" s="38"/>
      <c r="B94" s="1"/>
      <c r="C94" s="1"/>
      <c r="D94" s="1"/>
      <c r="E94" s="1"/>
    </row>
    <row r="95" spans="1:5" ht="12.75" customHeight="1" x14ac:dyDescent="0.25">
      <c r="A95" s="38"/>
      <c r="B95" s="1"/>
      <c r="C95" s="1"/>
      <c r="D95" s="1"/>
      <c r="E95" s="1"/>
    </row>
    <row r="96" spans="1:5" ht="12.75" customHeight="1" x14ac:dyDescent="0.25">
      <c r="A96" s="38"/>
      <c r="B96" s="1"/>
      <c r="C96" s="1"/>
      <c r="D96" s="1"/>
      <c r="E96" s="1"/>
    </row>
    <row r="97" spans="1:5" ht="12.75" customHeight="1" x14ac:dyDescent="0.25">
      <c r="A97" s="38"/>
      <c r="B97" s="1"/>
      <c r="C97" s="1"/>
      <c r="D97" s="1"/>
      <c r="E97" s="1"/>
    </row>
    <row r="98" spans="1:5" ht="12.75" customHeight="1" x14ac:dyDescent="0.25">
      <c r="A98" s="38"/>
      <c r="B98" s="1"/>
      <c r="C98" s="1"/>
      <c r="D98" s="1"/>
      <c r="E98" s="1"/>
    </row>
    <row r="99" spans="1:5" ht="12.75" customHeight="1" x14ac:dyDescent="0.25">
      <c r="A99" s="38"/>
      <c r="B99" s="1"/>
      <c r="C99" s="1"/>
      <c r="D99" s="1"/>
      <c r="E99" s="1"/>
    </row>
    <row r="100" spans="1:5" ht="12.75" customHeight="1" x14ac:dyDescent="0.25">
      <c r="A100" s="38"/>
      <c r="B100" s="1"/>
      <c r="C100" s="1"/>
      <c r="D100" s="1"/>
      <c r="E100" s="1"/>
    </row>
    <row r="101" spans="1:5" ht="12.75" customHeight="1" x14ac:dyDescent="0.25">
      <c r="A101" s="38"/>
      <c r="B101" s="1"/>
      <c r="C101" s="1"/>
      <c r="D101" s="1"/>
      <c r="E101" s="1"/>
    </row>
    <row r="102" spans="1:5" ht="12.75" customHeight="1" x14ac:dyDescent="0.25">
      <c r="A102" s="38"/>
      <c r="B102" s="1"/>
      <c r="C102" s="1"/>
      <c r="D102" s="1"/>
      <c r="E102" s="1"/>
    </row>
    <row r="103" spans="1:5" ht="12.75" customHeight="1" x14ac:dyDescent="0.25">
      <c r="A103" s="38"/>
      <c r="B103" s="1"/>
      <c r="C103" s="1"/>
      <c r="D103" s="1"/>
      <c r="E103" s="1"/>
    </row>
    <row r="104" spans="1:5" ht="12.75" customHeight="1" x14ac:dyDescent="0.25">
      <c r="A104" s="38"/>
      <c r="B104" s="1"/>
      <c r="C104" s="1"/>
      <c r="D104" s="1"/>
      <c r="E104" s="1"/>
    </row>
    <row r="105" spans="1:5" ht="12.75" customHeight="1" x14ac:dyDescent="0.25">
      <c r="A105" s="38"/>
      <c r="B105" s="1"/>
      <c r="C105" s="1"/>
      <c r="D105" s="1"/>
      <c r="E105" s="1"/>
    </row>
    <row r="106" spans="1:5" ht="12.75" customHeight="1" x14ac:dyDescent="0.25">
      <c r="A106" s="38"/>
      <c r="B106" s="1"/>
      <c r="C106" s="1"/>
      <c r="D106" s="1"/>
      <c r="E106" s="1"/>
    </row>
    <row r="107" spans="1:5" ht="12.75" customHeight="1" x14ac:dyDescent="0.25">
      <c r="A107" s="38"/>
      <c r="B107" s="1"/>
      <c r="C107" s="1"/>
      <c r="D107" s="1"/>
      <c r="E107" s="1"/>
    </row>
    <row r="108" spans="1:5" ht="12.75" customHeight="1" x14ac:dyDescent="0.25">
      <c r="A108" s="38"/>
      <c r="B108" s="1"/>
      <c r="C108" s="1"/>
      <c r="D108" s="1"/>
      <c r="E108" s="1"/>
    </row>
    <row r="109" spans="1:5" ht="12.75" customHeight="1" x14ac:dyDescent="0.25">
      <c r="A109" s="38"/>
      <c r="B109" s="1"/>
      <c r="C109" s="1"/>
      <c r="D109" s="1"/>
      <c r="E109" s="1"/>
    </row>
    <row r="110" spans="1:5" ht="12.75" customHeight="1" x14ac:dyDescent="0.25">
      <c r="A110" s="38"/>
      <c r="B110" s="1"/>
      <c r="C110" s="1"/>
      <c r="D110" s="1"/>
      <c r="E110" s="1"/>
    </row>
    <row r="111" spans="1:5" ht="12.75" customHeight="1" x14ac:dyDescent="0.25">
      <c r="A111" s="38"/>
      <c r="B111" s="1"/>
      <c r="C111" s="1"/>
      <c r="D111" s="1"/>
      <c r="E111" s="1"/>
    </row>
    <row r="112" spans="1:5" ht="12.75" customHeight="1" x14ac:dyDescent="0.25">
      <c r="A112" s="38"/>
      <c r="B112" s="1"/>
      <c r="C112" s="1"/>
      <c r="D112" s="1"/>
      <c r="E112" s="1"/>
    </row>
    <row r="113" spans="1:5" ht="12.75" customHeight="1" x14ac:dyDescent="0.25">
      <c r="A113" s="38"/>
      <c r="B113" s="1"/>
      <c r="C113" s="1"/>
      <c r="D113" s="1"/>
      <c r="E113" s="1"/>
    </row>
    <row r="114" spans="1:5" ht="12.75" customHeight="1" x14ac:dyDescent="0.25">
      <c r="A114" s="38"/>
      <c r="B114" s="1"/>
      <c r="C114" s="1"/>
      <c r="D114" s="1"/>
      <c r="E114" s="1"/>
    </row>
    <row r="115" spans="1:5" ht="12.75" customHeight="1" x14ac:dyDescent="0.25">
      <c r="A115" s="38"/>
      <c r="B115" s="1"/>
      <c r="C115" s="1"/>
      <c r="D115" s="1"/>
      <c r="E115" s="1"/>
    </row>
    <row r="116" spans="1:5" ht="12.75" customHeight="1" x14ac:dyDescent="0.25">
      <c r="A116" s="38"/>
      <c r="B116" s="1"/>
      <c r="C116" s="1"/>
      <c r="D116" s="1"/>
      <c r="E116" s="1"/>
    </row>
    <row r="117" spans="1:5" ht="12.75" customHeight="1" x14ac:dyDescent="0.25">
      <c r="A117" s="38"/>
      <c r="B117" s="1"/>
      <c r="C117" s="1"/>
      <c r="D117" s="1"/>
      <c r="E117" s="1"/>
    </row>
    <row r="118" spans="1:5" ht="12.75" customHeight="1" x14ac:dyDescent="0.25">
      <c r="A118" s="38"/>
      <c r="B118" s="1"/>
      <c r="C118" s="1"/>
      <c r="D118" s="1"/>
      <c r="E118" s="1"/>
    </row>
    <row r="119" spans="1:5" ht="12.75" customHeight="1" x14ac:dyDescent="0.25">
      <c r="A119" s="38"/>
      <c r="B119" s="1"/>
      <c r="C119" s="1"/>
      <c r="D119" s="1"/>
      <c r="E119" s="1"/>
    </row>
    <row r="120" spans="1:5" ht="12.75" customHeight="1" x14ac:dyDescent="0.25">
      <c r="A120" s="38"/>
      <c r="B120" s="1"/>
      <c r="C120" s="1"/>
      <c r="D120" s="1"/>
      <c r="E120" s="1"/>
    </row>
    <row r="121" spans="1:5" ht="12.75" customHeight="1" x14ac:dyDescent="0.25">
      <c r="A121" s="38"/>
      <c r="B121" s="1"/>
      <c r="C121" s="1"/>
      <c r="D121" s="1"/>
      <c r="E121" s="1"/>
    </row>
    <row r="122" spans="1:5" ht="12.75" customHeight="1" x14ac:dyDescent="0.25">
      <c r="A122" s="38"/>
      <c r="B122" s="1"/>
      <c r="C122" s="1"/>
      <c r="D122" s="1"/>
      <c r="E122" s="1"/>
    </row>
    <row r="123" spans="1:5" ht="12.75" customHeight="1" x14ac:dyDescent="0.25">
      <c r="A123" s="38"/>
      <c r="B123" s="1"/>
      <c r="C123" s="1"/>
      <c r="D123" s="1"/>
      <c r="E123" s="1"/>
    </row>
    <row r="124" spans="1:5" ht="12.75" customHeight="1" x14ac:dyDescent="0.25">
      <c r="A124" s="38"/>
      <c r="B124" s="1"/>
      <c r="C124" s="1"/>
      <c r="D124" s="1"/>
      <c r="E124" s="1"/>
    </row>
    <row r="125" spans="1:5" ht="12.75" customHeight="1" x14ac:dyDescent="0.25">
      <c r="A125" s="38"/>
      <c r="B125" s="1"/>
      <c r="C125" s="1"/>
      <c r="D125" s="1"/>
      <c r="E125" s="1"/>
    </row>
    <row r="126" spans="1:5" ht="12.75" customHeight="1" x14ac:dyDescent="0.25">
      <c r="A126" s="38"/>
      <c r="B126" s="1"/>
      <c r="C126" s="1"/>
      <c r="D126" s="1"/>
      <c r="E126" s="1"/>
    </row>
    <row r="127" spans="1:5" ht="12.75" customHeight="1" x14ac:dyDescent="0.25">
      <c r="A127" s="38"/>
      <c r="B127" s="1"/>
      <c r="C127" s="1"/>
      <c r="D127" s="1"/>
      <c r="E127" s="1"/>
    </row>
    <row r="128" spans="1:5" ht="12.75" customHeight="1" x14ac:dyDescent="0.25">
      <c r="A128" s="38"/>
      <c r="B128" s="1"/>
      <c r="C128" s="1"/>
      <c r="D128" s="1"/>
      <c r="E128" s="1"/>
    </row>
    <row r="129" spans="1:5" ht="12.75" customHeight="1" x14ac:dyDescent="0.25">
      <c r="A129" s="38"/>
      <c r="B129" s="1"/>
      <c r="C129" s="1"/>
      <c r="D129" s="1"/>
      <c r="E129" s="1"/>
    </row>
    <row r="130" spans="1:5" ht="12.75" customHeight="1" x14ac:dyDescent="0.25">
      <c r="A130" s="38"/>
      <c r="B130" s="1"/>
      <c r="C130" s="1"/>
      <c r="D130" s="1"/>
      <c r="E130" s="1"/>
    </row>
    <row r="131" spans="1:5" ht="12.75" customHeight="1" x14ac:dyDescent="0.25">
      <c r="A131" s="38"/>
      <c r="B131" s="1"/>
      <c r="C131" s="1"/>
      <c r="D131" s="1"/>
      <c r="E131" s="1"/>
    </row>
    <row r="132" spans="1:5" ht="12.75" customHeight="1" x14ac:dyDescent="0.25">
      <c r="A132" s="38"/>
      <c r="B132" s="1"/>
      <c r="C132" s="1"/>
      <c r="D132" s="1"/>
      <c r="E132" s="1"/>
    </row>
    <row r="133" spans="1:5" ht="12.75" customHeight="1" x14ac:dyDescent="0.25">
      <c r="A133" s="38"/>
      <c r="B133" s="1"/>
      <c r="C133" s="1"/>
      <c r="D133" s="1"/>
      <c r="E133" s="1"/>
    </row>
    <row r="134" spans="1:5" ht="12.75" customHeight="1" x14ac:dyDescent="0.25">
      <c r="A134" s="38"/>
      <c r="B134" s="1"/>
      <c r="C134" s="1"/>
      <c r="D134" s="1"/>
      <c r="E134" s="1"/>
    </row>
    <row r="135" spans="1:5" ht="12.75" customHeight="1" x14ac:dyDescent="0.25">
      <c r="A135" s="38"/>
      <c r="B135" s="1"/>
      <c r="C135" s="1"/>
      <c r="D135" s="1"/>
      <c r="E135" s="1"/>
    </row>
    <row r="136" spans="1:5" ht="12.75" customHeight="1" x14ac:dyDescent="0.25">
      <c r="A136" s="38"/>
      <c r="B136" s="1"/>
      <c r="C136" s="1"/>
      <c r="D136" s="1"/>
      <c r="E136" s="1"/>
    </row>
    <row r="137" spans="1:5" ht="12.75" customHeight="1" x14ac:dyDescent="0.25">
      <c r="A137" s="38"/>
      <c r="B137" s="1"/>
      <c r="C137" s="1"/>
      <c r="D137" s="1"/>
      <c r="E137" s="1"/>
    </row>
    <row r="138" spans="1:5" ht="12.75" customHeight="1" x14ac:dyDescent="0.25">
      <c r="A138" s="38"/>
      <c r="B138" s="1"/>
      <c r="C138" s="1"/>
      <c r="D138" s="1"/>
      <c r="E138" s="1"/>
    </row>
    <row r="139" spans="1:5" ht="12.75" customHeight="1" x14ac:dyDescent="0.25">
      <c r="A139" s="38"/>
      <c r="B139" s="1"/>
      <c r="C139" s="1"/>
      <c r="D139" s="1"/>
      <c r="E139" s="1"/>
    </row>
    <row r="140" spans="1:5" ht="12.75" customHeight="1" x14ac:dyDescent="0.25">
      <c r="A140" s="38"/>
      <c r="B140" s="1"/>
      <c r="C140" s="1"/>
      <c r="D140" s="1"/>
      <c r="E140" s="1"/>
    </row>
    <row r="141" spans="1:5" ht="12.75" customHeight="1" x14ac:dyDescent="0.25">
      <c r="A141" s="38"/>
      <c r="B141" s="1"/>
      <c r="C141" s="1"/>
      <c r="D141" s="1"/>
      <c r="E141" s="1"/>
    </row>
    <row r="142" spans="1:5" ht="12.75" customHeight="1" x14ac:dyDescent="0.25">
      <c r="A142" s="38"/>
      <c r="B142" s="1"/>
      <c r="C142" s="1"/>
      <c r="D142" s="1"/>
      <c r="E142" s="1"/>
    </row>
    <row r="143" spans="1:5" ht="12.75" customHeight="1" x14ac:dyDescent="0.25">
      <c r="A143" s="38"/>
      <c r="B143" s="1"/>
      <c r="C143" s="1"/>
      <c r="D143" s="1"/>
      <c r="E143" s="1"/>
    </row>
    <row r="144" spans="1:5" ht="12.75" customHeight="1" x14ac:dyDescent="0.25">
      <c r="A144" s="38"/>
      <c r="B144" s="1"/>
      <c r="C144" s="1"/>
      <c r="D144" s="1"/>
      <c r="E144" s="1"/>
    </row>
    <row r="145" spans="1:5" ht="12.75" customHeight="1" x14ac:dyDescent="0.25">
      <c r="A145" s="38"/>
      <c r="B145" s="1"/>
      <c r="C145" s="1"/>
      <c r="D145" s="1"/>
      <c r="E145" s="1"/>
    </row>
    <row r="146" spans="1:5" ht="12.75" customHeight="1" x14ac:dyDescent="0.25">
      <c r="A146" s="38"/>
      <c r="B146" s="1"/>
      <c r="C146" s="1"/>
      <c r="D146" s="1"/>
      <c r="E146" s="1"/>
    </row>
    <row r="147" spans="1:5" ht="12.75" customHeight="1" x14ac:dyDescent="0.25">
      <c r="A147" s="38"/>
      <c r="B147" s="1"/>
      <c r="C147" s="1"/>
      <c r="D147" s="1"/>
      <c r="E147" s="1"/>
    </row>
    <row r="148" spans="1:5" ht="12.75" customHeight="1" x14ac:dyDescent="0.25">
      <c r="A148" s="38"/>
      <c r="B148" s="1"/>
      <c r="C148" s="1"/>
      <c r="D148" s="1"/>
      <c r="E148" s="1"/>
    </row>
    <row r="149" spans="1:5" ht="12.75" customHeight="1" x14ac:dyDescent="0.25">
      <c r="A149" s="38"/>
      <c r="B149" s="1"/>
      <c r="C149" s="1"/>
      <c r="D149" s="1"/>
      <c r="E149" s="1"/>
    </row>
    <row r="150" spans="1:5" ht="12.75" customHeight="1" x14ac:dyDescent="0.25">
      <c r="A150" s="38"/>
      <c r="B150" s="1"/>
      <c r="C150" s="1"/>
      <c r="D150" s="1"/>
      <c r="E150" s="1"/>
    </row>
    <row r="151" spans="1:5" ht="12.75" customHeight="1" x14ac:dyDescent="0.25">
      <c r="A151" s="38"/>
      <c r="B151" s="1"/>
      <c r="C151" s="1"/>
      <c r="D151" s="1"/>
      <c r="E151" s="1"/>
    </row>
    <row r="152" spans="1:5" ht="12.75" customHeight="1" x14ac:dyDescent="0.25">
      <c r="A152" s="38"/>
      <c r="B152" s="1"/>
      <c r="C152" s="1"/>
      <c r="D152" s="1"/>
      <c r="E152" s="1"/>
    </row>
    <row r="153" spans="1:5" ht="12.75" customHeight="1" x14ac:dyDescent="0.25">
      <c r="A153" s="38"/>
      <c r="B153" s="1"/>
      <c r="C153" s="1"/>
      <c r="D153" s="1"/>
      <c r="E153" s="1"/>
    </row>
    <row r="154" spans="1:5" ht="12.75" customHeight="1" x14ac:dyDescent="0.25">
      <c r="A154" s="38"/>
      <c r="B154" s="1"/>
      <c r="C154" s="1"/>
      <c r="D154" s="1"/>
      <c r="E154" s="1"/>
    </row>
    <row r="155" spans="1:5" ht="12.75" customHeight="1" x14ac:dyDescent="0.25">
      <c r="A155" s="38"/>
      <c r="B155" s="1"/>
      <c r="C155" s="1"/>
      <c r="D155" s="1"/>
      <c r="E155" s="1"/>
    </row>
    <row r="156" spans="1:5" ht="12.75" customHeight="1" x14ac:dyDescent="0.25">
      <c r="A156" s="38"/>
      <c r="B156" s="1"/>
      <c r="C156" s="1"/>
      <c r="D156" s="1"/>
      <c r="E156" s="1"/>
    </row>
    <row r="157" spans="1:5" ht="12.75" customHeight="1" x14ac:dyDescent="0.25">
      <c r="A157" s="38"/>
      <c r="B157" s="1"/>
      <c r="C157" s="1"/>
      <c r="D157" s="1"/>
      <c r="E157" s="1"/>
    </row>
    <row r="158" spans="1:5" ht="12.75" customHeight="1" x14ac:dyDescent="0.25">
      <c r="A158" s="38"/>
      <c r="B158" s="1"/>
      <c r="C158" s="1"/>
      <c r="D158" s="1"/>
      <c r="E158" s="1"/>
    </row>
    <row r="159" spans="1:5" ht="12.75" customHeight="1" x14ac:dyDescent="0.25">
      <c r="A159" s="38"/>
      <c r="B159" s="1"/>
      <c r="C159" s="1"/>
      <c r="D159" s="1"/>
      <c r="E159" s="1"/>
    </row>
    <row r="160" spans="1:5" ht="12.75" customHeight="1" x14ac:dyDescent="0.25">
      <c r="A160" s="38"/>
      <c r="B160" s="1"/>
      <c r="C160" s="1"/>
      <c r="D160" s="1"/>
      <c r="E160" s="1"/>
    </row>
    <row r="161" spans="1:5" ht="12.75" customHeight="1" x14ac:dyDescent="0.25">
      <c r="A161" s="38"/>
      <c r="B161" s="1"/>
      <c r="C161" s="1"/>
      <c r="D161" s="1"/>
      <c r="E161" s="1"/>
    </row>
    <row r="162" spans="1:5" ht="12.75" customHeight="1" x14ac:dyDescent="0.25">
      <c r="A162" s="38"/>
      <c r="B162" s="1"/>
      <c r="C162" s="1"/>
      <c r="D162" s="1"/>
      <c r="E162" s="1"/>
    </row>
    <row r="163" spans="1:5" ht="12.75" customHeight="1" x14ac:dyDescent="0.25">
      <c r="A163" s="38"/>
      <c r="B163" s="1"/>
      <c r="C163" s="1"/>
      <c r="D163" s="1"/>
      <c r="E163" s="1"/>
    </row>
    <row r="164" spans="1:5" ht="12.75" customHeight="1" x14ac:dyDescent="0.25">
      <c r="A164" s="38"/>
      <c r="B164" s="1"/>
      <c r="C164" s="1"/>
      <c r="D164" s="1"/>
      <c r="E164" s="1"/>
    </row>
    <row r="165" spans="1:5" ht="12.75" customHeight="1" x14ac:dyDescent="0.25">
      <c r="A165" s="38"/>
      <c r="B165" s="1"/>
      <c r="C165" s="1"/>
      <c r="D165" s="1"/>
      <c r="E165" s="1"/>
    </row>
    <row r="166" spans="1:5" ht="12.75" customHeight="1" x14ac:dyDescent="0.25">
      <c r="A166" s="38"/>
      <c r="B166" s="1"/>
      <c r="C166" s="1"/>
      <c r="D166" s="1"/>
      <c r="E166" s="1"/>
    </row>
    <row r="167" spans="1:5" ht="12.75" customHeight="1" x14ac:dyDescent="0.25">
      <c r="A167" s="38"/>
      <c r="B167" s="1"/>
      <c r="C167" s="1"/>
      <c r="D167" s="1"/>
      <c r="E167" s="1"/>
    </row>
    <row r="168" spans="1:5" ht="12.75" customHeight="1" x14ac:dyDescent="0.25">
      <c r="A168" s="38"/>
      <c r="B168" s="1"/>
      <c r="C168" s="1"/>
      <c r="D168" s="1"/>
      <c r="E168" s="1"/>
    </row>
    <row r="169" spans="1:5" ht="12.75" customHeight="1" x14ac:dyDescent="0.25">
      <c r="A169" s="38"/>
      <c r="B169" s="1"/>
      <c r="C169" s="1"/>
      <c r="D169" s="1"/>
      <c r="E169" s="1"/>
    </row>
    <row r="170" spans="1:5" ht="12.75" customHeight="1" x14ac:dyDescent="0.25">
      <c r="A170" s="38"/>
      <c r="B170" s="1"/>
      <c r="C170" s="1"/>
      <c r="D170" s="1"/>
      <c r="E170" s="1"/>
    </row>
    <row r="171" spans="1:5" ht="12.75" customHeight="1" x14ac:dyDescent="0.25">
      <c r="A171" s="38"/>
      <c r="B171" s="1"/>
      <c r="C171" s="1"/>
      <c r="D171" s="1"/>
      <c r="E171" s="1"/>
    </row>
    <row r="172" spans="1:5" ht="12.75" customHeight="1" x14ac:dyDescent="0.25">
      <c r="A172" s="38"/>
      <c r="B172" s="1"/>
      <c r="C172" s="1"/>
      <c r="D172" s="1"/>
      <c r="E172" s="1"/>
    </row>
    <row r="173" spans="1:5" ht="12.75" customHeight="1" x14ac:dyDescent="0.25">
      <c r="A173" s="38"/>
      <c r="B173" s="1"/>
      <c r="C173" s="1"/>
      <c r="D173" s="1"/>
      <c r="E173" s="1"/>
    </row>
    <row r="174" spans="1:5" ht="12.75" customHeight="1" x14ac:dyDescent="0.25">
      <c r="A174" s="38"/>
      <c r="B174" s="1"/>
      <c r="C174" s="1"/>
      <c r="D174" s="1"/>
      <c r="E174" s="1"/>
    </row>
    <row r="175" spans="1:5" ht="12.75" customHeight="1" x14ac:dyDescent="0.25">
      <c r="A175" s="38"/>
      <c r="B175" s="1"/>
      <c r="C175" s="1"/>
      <c r="D175" s="1"/>
      <c r="E175" s="1"/>
    </row>
    <row r="176" spans="1:5" ht="12.75" customHeight="1" x14ac:dyDescent="0.25">
      <c r="A176" s="38"/>
      <c r="B176" s="1"/>
      <c r="C176" s="1"/>
      <c r="D176" s="1"/>
      <c r="E176" s="1"/>
    </row>
    <row r="177" spans="1:5" ht="12.75" customHeight="1" x14ac:dyDescent="0.25">
      <c r="A177" s="38"/>
      <c r="B177" s="1"/>
      <c r="C177" s="1"/>
      <c r="D177" s="1"/>
      <c r="E177" s="1"/>
    </row>
    <row r="178" spans="1:5" ht="12.75" customHeight="1" x14ac:dyDescent="0.25">
      <c r="A178" s="38"/>
      <c r="B178" s="1"/>
      <c r="C178" s="1"/>
      <c r="D178" s="1"/>
      <c r="E178" s="1"/>
    </row>
    <row r="179" spans="1:5" ht="12.75" customHeight="1" x14ac:dyDescent="0.25">
      <c r="A179" s="38"/>
      <c r="B179" s="1"/>
      <c r="C179" s="1"/>
      <c r="D179" s="1"/>
      <c r="E179" s="1"/>
    </row>
    <row r="180" spans="1:5" ht="12.75" customHeight="1" x14ac:dyDescent="0.25">
      <c r="A180" s="38"/>
      <c r="B180" s="1"/>
      <c r="C180" s="1"/>
      <c r="D180" s="1"/>
      <c r="E180" s="1"/>
    </row>
    <row r="181" spans="1:5" ht="12.75" customHeight="1" x14ac:dyDescent="0.25">
      <c r="A181" s="38"/>
      <c r="B181" s="1"/>
      <c r="C181" s="1"/>
      <c r="D181" s="1"/>
      <c r="E181" s="1"/>
    </row>
    <row r="182" spans="1:5" ht="12.75" customHeight="1" x14ac:dyDescent="0.25">
      <c r="A182" s="38"/>
      <c r="B182" s="1"/>
      <c r="C182" s="1"/>
      <c r="D182" s="1"/>
      <c r="E182" s="1"/>
    </row>
    <row r="183" spans="1:5" ht="12.75" customHeight="1" x14ac:dyDescent="0.25">
      <c r="A183" s="38"/>
      <c r="B183" s="1"/>
      <c r="C183" s="1"/>
      <c r="D183" s="1"/>
      <c r="E183" s="1"/>
    </row>
    <row r="184" spans="1:5" ht="12.75" customHeight="1" x14ac:dyDescent="0.25">
      <c r="A184" s="38"/>
      <c r="B184" s="1"/>
      <c r="C184" s="1"/>
      <c r="D184" s="1"/>
      <c r="E184" s="1"/>
    </row>
    <row r="185" spans="1:5" ht="12.75" customHeight="1" x14ac:dyDescent="0.25">
      <c r="A185" s="38"/>
      <c r="B185" s="1"/>
      <c r="C185" s="1"/>
      <c r="D185" s="1"/>
      <c r="E185" s="1"/>
    </row>
    <row r="186" spans="1:5" ht="12.75" customHeight="1" x14ac:dyDescent="0.25">
      <c r="A186" s="38"/>
      <c r="B186" s="1"/>
      <c r="C186" s="1"/>
      <c r="D186" s="1"/>
      <c r="E186" s="1"/>
    </row>
    <row r="187" spans="1:5" ht="12.75" customHeight="1" x14ac:dyDescent="0.25">
      <c r="A187" s="38"/>
      <c r="B187" s="1"/>
      <c r="C187" s="1"/>
      <c r="D187" s="1"/>
      <c r="E187" s="1"/>
    </row>
    <row r="188" spans="1:5" ht="12.75" customHeight="1" x14ac:dyDescent="0.25">
      <c r="A188" s="38"/>
      <c r="B188" s="1"/>
      <c r="C188" s="1"/>
      <c r="D188" s="1"/>
      <c r="E188" s="1"/>
    </row>
    <row r="189" spans="1:5" ht="12.75" customHeight="1" x14ac:dyDescent="0.25">
      <c r="A189" s="38"/>
      <c r="B189" s="1"/>
      <c r="C189" s="1"/>
      <c r="D189" s="1"/>
      <c r="E189" s="1"/>
    </row>
    <row r="190" spans="1:5" ht="12.75" customHeight="1" x14ac:dyDescent="0.25">
      <c r="A190" s="38"/>
      <c r="B190" s="1"/>
      <c r="C190" s="1"/>
      <c r="D190" s="1"/>
      <c r="E190" s="1"/>
    </row>
    <row r="191" spans="1:5" ht="12.75" customHeight="1" x14ac:dyDescent="0.25">
      <c r="A191" s="38"/>
      <c r="B191" s="1"/>
      <c r="C191" s="1"/>
      <c r="D191" s="1"/>
      <c r="E191" s="1"/>
    </row>
    <row r="192" spans="1:5" ht="12.75" customHeight="1" x14ac:dyDescent="0.25">
      <c r="A192" s="38"/>
      <c r="B192" s="1"/>
      <c r="C192" s="1"/>
      <c r="D192" s="1"/>
      <c r="E192" s="1"/>
    </row>
    <row r="193" spans="1:5" ht="12.75" customHeight="1" x14ac:dyDescent="0.25">
      <c r="A193" s="38"/>
      <c r="B193" s="1"/>
      <c r="C193" s="1"/>
      <c r="D193" s="1"/>
      <c r="E193" s="1"/>
    </row>
    <row r="194" spans="1:5" ht="12.75" customHeight="1" x14ac:dyDescent="0.25">
      <c r="A194" s="38"/>
      <c r="B194" s="1"/>
      <c r="C194" s="1"/>
      <c r="D194" s="1"/>
      <c r="E194" s="1"/>
    </row>
    <row r="195" spans="1:5" ht="12.75" customHeight="1" x14ac:dyDescent="0.25">
      <c r="A195" s="38"/>
      <c r="B195" s="1"/>
      <c r="C195" s="1"/>
      <c r="D195" s="1"/>
      <c r="E195" s="1"/>
    </row>
    <row r="196" spans="1:5" ht="12.75" customHeight="1" x14ac:dyDescent="0.25">
      <c r="A196" s="38"/>
      <c r="B196" s="1"/>
      <c r="C196" s="1"/>
      <c r="D196" s="1"/>
      <c r="E196" s="1"/>
    </row>
    <row r="197" spans="1:5" ht="12.75" customHeight="1" x14ac:dyDescent="0.25">
      <c r="A197" s="38"/>
      <c r="B197" s="1"/>
      <c r="C197" s="1"/>
      <c r="D197" s="1"/>
      <c r="E197" s="1"/>
    </row>
    <row r="198" spans="1:5" ht="12.75" customHeight="1" x14ac:dyDescent="0.25">
      <c r="A198" s="38"/>
      <c r="B198" s="1"/>
      <c r="C198" s="1"/>
      <c r="D198" s="1"/>
      <c r="E198" s="1"/>
    </row>
    <row r="199" spans="1:5" ht="12.75" customHeight="1" x14ac:dyDescent="0.25">
      <c r="A199" s="38"/>
      <c r="B199" s="1"/>
      <c r="C199" s="1"/>
      <c r="D199" s="1"/>
      <c r="E199" s="1"/>
    </row>
    <row r="200" spans="1:5" ht="12.75" customHeight="1" x14ac:dyDescent="0.25">
      <c r="A200" s="38"/>
      <c r="B200" s="1"/>
      <c r="C200" s="1"/>
      <c r="D200" s="1"/>
      <c r="E200" s="1"/>
    </row>
    <row r="201" spans="1:5" ht="12.75" customHeight="1" x14ac:dyDescent="0.25">
      <c r="A201" s="38"/>
      <c r="B201" s="1"/>
      <c r="C201" s="1"/>
      <c r="D201" s="1"/>
      <c r="E201" s="1"/>
    </row>
    <row r="202" spans="1:5" ht="12.75" customHeight="1" x14ac:dyDescent="0.25">
      <c r="A202" s="38"/>
      <c r="B202" s="1"/>
      <c r="C202" s="1"/>
      <c r="D202" s="1"/>
      <c r="E202" s="1"/>
    </row>
    <row r="203" spans="1:5" ht="12.75" customHeight="1" x14ac:dyDescent="0.25">
      <c r="A203" s="38"/>
      <c r="B203" s="1"/>
      <c r="C203" s="1"/>
      <c r="D203" s="1"/>
      <c r="E203" s="1"/>
    </row>
    <row r="204" spans="1:5" ht="12.75" customHeight="1" x14ac:dyDescent="0.25">
      <c r="A204" s="38"/>
      <c r="B204" s="1"/>
      <c r="C204" s="1"/>
      <c r="D204" s="1"/>
      <c r="E204" s="1"/>
    </row>
    <row r="205" spans="1:5" ht="12.75" customHeight="1" x14ac:dyDescent="0.25">
      <c r="A205" s="38"/>
      <c r="B205" s="1"/>
      <c r="C205" s="1"/>
      <c r="D205" s="1"/>
      <c r="E205" s="1"/>
    </row>
    <row r="206" spans="1:5" ht="12.75" customHeight="1" x14ac:dyDescent="0.25">
      <c r="A206" s="38"/>
      <c r="B206" s="1"/>
      <c r="C206" s="1"/>
      <c r="D206" s="1"/>
      <c r="E206" s="1"/>
    </row>
    <row r="207" spans="1:5" ht="12.75" customHeight="1" x14ac:dyDescent="0.25">
      <c r="A207" s="38"/>
      <c r="B207" s="1"/>
      <c r="C207" s="1"/>
      <c r="D207" s="1"/>
      <c r="E207" s="1"/>
    </row>
    <row r="208" spans="1:5" ht="12.75" customHeight="1" x14ac:dyDescent="0.25">
      <c r="A208" s="38"/>
      <c r="B208" s="1"/>
      <c r="C208" s="1"/>
      <c r="D208" s="1"/>
      <c r="E208" s="1"/>
    </row>
    <row r="209" spans="1:5" ht="12.75" customHeight="1" x14ac:dyDescent="0.25">
      <c r="A209" s="38"/>
      <c r="B209" s="1"/>
      <c r="C209" s="1"/>
      <c r="D209" s="1"/>
      <c r="E209" s="1"/>
    </row>
    <row r="210" spans="1:5" ht="12.75" customHeight="1" x14ac:dyDescent="0.25">
      <c r="A210" s="38"/>
      <c r="B210" s="1"/>
      <c r="C210" s="1"/>
      <c r="D210" s="1"/>
      <c r="E210" s="1"/>
    </row>
    <row r="211" spans="1:5" ht="12.75" customHeight="1" x14ac:dyDescent="0.25">
      <c r="A211" s="38"/>
      <c r="B211" s="1"/>
      <c r="C211" s="1"/>
      <c r="D211" s="1"/>
      <c r="E211" s="1"/>
    </row>
    <row r="212" spans="1:5" ht="12.75" customHeight="1" x14ac:dyDescent="0.25">
      <c r="A212" s="38"/>
      <c r="B212" s="1"/>
      <c r="C212" s="1"/>
      <c r="D212" s="1"/>
      <c r="E212" s="1"/>
    </row>
    <row r="213" spans="1:5" ht="12.75" customHeight="1" x14ac:dyDescent="0.25">
      <c r="A213" s="38"/>
      <c r="B213" s="1"/>
      <c r="C213" s="1"/>
      <c r="D213" s="1"/>
      <c r="E213" s="1"/>
    </row>
    <row r="214" spans="1:5" ht="12.75" customHeight="1" x14ac:dyDescent="0.25">
      <c r="A214" s="38"/>
      <c r="B214" s="1"/>
      <c r="C214" s="1"/>
      <c r="D214" s="1"/>
      <c r="E214" s="1"/>
    </row>
    <row r="215" spans="1:5" ht="12.75" customHeight="1" x14ac:dyDescent="0.25">
      <c r="A215" s="38"/>
      <c r="B215" s="1"/>
      <c r="C215" s="1"/>
      <c r="D215" s="1"/>
      <c r="E215" s="1"/>
    </row>
    <row r="216" spans="1:5" ht="12.75" customHeight="1" x14ac:dyDescent="0.25">
      <c r="A216" s="38"/>
      <c r="B216" s="1"/>
      <c r="C216" s="1"/>
      <c r="D216" s="1"/>
      <c r="E216" s="1"/>
    </row>
    <row r="217" spans="1:5" ht="12.75" customHeight="1" x14ac:dyDescent="0.25">
      <c r="A217" s="38"/>
      <c r="B217" s="1"/>
      <c r="C217" s="1"/>
      <c r="D217" s="1"/>
      <c r="E217" s="1"/>
    </row>
    <row r="218" spans="1:5" ht="12.75" customHeight="1" x14ac:dyDescent="0.25">
      <c r="A218" s="38"/>
      <c r="B218" s="1"/>
      <c r="C218" s="1"/>
      <c r="D218" s="1"/>
      <c r="E218" s="1"/>
    </row>
    <row r="219" spans="1:5" ht="12.75" customHeight="1" x14ac:dyDescent="0.25">
      <c r="A219" s="38"/>
      <c r="B219" s="1"/>
      <c r="C219" s="1"/>
      <c r="D219" s="1"/>
      <c r="E219" s="1"/>
    </row>
    <row r="220" spans="1:5" ht="12.75" customHeight="1" x14ac:dyDescent="0.25">
      <c r="A220" s="38"/>
      <c r="B220" s="1"/>
      <c r="C220" s="1"/>
      <c r="D220" s="1"/>
      <c r="E220" s="1"/>
    </row>
    <row r="221" spans="1:5" ht="12.75" customHeight="1" x14ac:dyDescent="0.25">
      <c r="A221" s="38"/>
      <c r="B221" s="1"/>
      <c r="C221" s="1"/>
      <c r="D221" s="1"/>
      <c r="E221" s="1"/>
    </row>
    <row r="222" spans="1:5" ht="12.75" customHeight="1" x14ac:dyDescent="0.25">
      <c r="A222" s="38"/>
      <c r="B222" s="1"/>
      <c r="C222" s="1"/>
      <c r="D222" s="1"/>
      <c r="E222" s="1"/>
    </row>
    <row r="223" spans="1:5" ht="12.75" customHeight="1" x14ac:dyDescent="0.25">
      <c r="A223" s="38"/>
      <c r="B223" s="1"/>
      <c r="C223" s="1"/>
      <c r="D223" s="1"/>
      <c r="E223" s="1"/>
    </row>
    <row r="224" spans="1:5" ht="12.75" customHeight="1" x14ac:dyDescent="0.25">
      <c r="A224" s="38"/>
      <c r="B224" s="1"/>
      <c r="C224" s="1"/>
      <c r="D224" s="1"/>
      <c r="E224" s="1"/>
    </row>
    <row r="225" spans="1:5" ht="12.75" customHeight="1" x14ac:dyDescent="0.25">
      <c r="A225" s="38"/>
      <c r="B225" s="1"/>
      <c r="C225" s="1"/>
      <c r="D225" s="1"/>
      <c r="E225" s="1"/>
    </row>
    <row r="226" spans="1:5" ht="12.75" customHeight="1" x14ac:dyDescent="0.25">
      <c r="A226" s="38"/>
      <c r="B226" s="1"/>
      <c r="C226" s="1"/>
      <c r="D226" s="1"/>
      <c r="E226" s="1"/>
    </row>
    <row r="227" spans="1:5" ht="12.75" customHeight="1" x14ac:dyDescent="0.25">
      <c r="A227" s="38"/>
      <c r="B227" s="1"/>
      <c r="C227" s="1"/>
      <c r="D227" s="1"/>
      <c r="E227" s="1"/>
    </row>
    <row r="228" spans="1:5" ht="12.75" customHeight="1" x14ac:dyDescent="0.25">
      <c r="A228" s="38"/>
      <c r="B228" s="1"/>
      <c r="C228" s="1"/>
      <c r="D228" s="1"/>
      <c r="E228" s="1"/>
    </row>
    <row r="229" spans="1:5" ht="12.75" customHeight="1" x14ac:dyDescent="0.25">
      <c r="A229" s="38"/>
      <c r="B229" s="1"/>
      <c r="C229" s="1"/>
      <c r="D229" s="1"/>
      <c r="E229" s="1"/>
    </row>
    <row r="230" spans="1:5" ht="12.75" customHeight="1" x14ac:dyDescent="0.25">
      <c r="A230" s="38"/>
      <c r="B230" s="1"/>
      <c r="C230" s="1"/>
      <c r="D230" s="1"/>
      <c r="E230" s="1"/>
    </row>
    <row r="231" spans="1:5" ht="12.75" customHeight="1" x14ac:dyDescent="0.25">
      <c r="A231" s="38"/>
      <c r="B231" s="1"/>
      <c r="C231" s="1"/>
      <c r="D231" s="1"/>
      <c r="E231" s="1"/>
    </row>
    <row r="232" spans="1:5" ht="12.75" customHeight="1" x14ac:dyDescent="0.25">
      <c r="A232" s="38"/>
      <c r="B232" s="1"/>
      <c r="C232" s="1"/>
      <c r="D232" s="1"/>
      <c r="E232" s="1"/>
    </row>
    <row r="233" spans="1:5" ht="12.75" customHeight="1" x14ac:dyDescent="0.25">
      <c r="A233" s="38"/>
      <c r="B233" s="1"/>
      <c r="C233" s="1"/>
      <c r="D233" s="1"/>
      <c r="E233" s="1"/>
    </row>
    <row r="234" spans="1:5" ht="12.75" customHeight="1" x14ac:dyDescent="0.25">
      <c r="A234" s="38"/>
      <c r="B234" s="1"/>
      <c r="C234" s="1"/>
      <c r="D234" s="1"/>
      <c r="E234" s="1"/>
    </row>
    <row r="235" spans="1:5" ht="12.75" customHeight="1" x14ac:dyDescent="0.25">
      <c r="A235" s="38"/>
      <c r="B235" s="1"/>
      <c r="C235" s="1"/>
      <c r="D235" s="1"/>
      <c r="E235" s="1"/>
    </row>
    <row r="236" spans="1:5" ht="12.75" customHeight="1" x14ac:dyDescent="0.25">
      <c r="A236" s="38"/>
      <c r="B236" s="1"/>
      <c r="C236" s="1"/>
      <c r="D236" s="1"/>
      <c r="E236" s="1"/>
    </row>
    <row r="237" spans="1:5" ht="12.75" customHeight="1" x14ac:dyDescent="0.25">
      <c r="A237" s="38"/>
      <c r="B237" s="1"/>
      <c r="C237" s="1"/>
      <c r="D237" s="1"/>
      <c r="E237" s="1"/>
    </row>
    <row r="238" spans="1:5" ht="12.75" customHeight="1" x14ac:dyDescent="0.25">
      <c r="A238" s="38"/>
      <c r="B238" s="1"/>
      <c r="C238" s="1"/>
      <c r="D238" s="1"/>
      <c r="E238" s="1"/>
    </row>
    <row r="239" spans="1:5" ht="12.75" customHeight="1" x14ac:dyDescent="0.25">
      <c r="A239" s="38"/>
      <c r="B239" s="1"/>
      <c r="C239" s="1"/>
      <c r="D239" s="1"/>
      <c r="E239" s="1"/>
    </row>
    <row r="240" spans="1:5" ht="12.75" customHeight="1" x14ac:dyDescent="0.25">
      <c r="A240" s="38"/>
      <c r="B240" s="1"/>
      <c r="C240" s="1"/>
      <c r="D240" s="1"/>
      <c r="E240" s="1"/>
    </row>
    <row r="241" spans="1:5" ht="12.75" customHeight="1" x14ac:dyDescent="0.25">
      <c r="A241" s="38"/>
      <c r="B241" s="1"/>
      <c r="C241" s="1"/>
      <c r="D241" s="1"/>
      <c r="E241" s="1"/>
    </row>
    <row r="242" spans="1:5" ht="12.75" customHeight="1" x14ac:dyDescent="0.25">
      <c r="A242" s="38"/>
      <c r="B242" s="1"/>
      <c r="C242" s="1"/>
      <c r="D242" s="1"/>
      <c r="E242" s="1"/>
    </row>
    <row r="243" spans="1:5" ht="12.75" customHeight="1" x14ac:dyDescent="0.25">
      <c r="A243" s="38"/>
      <c r="B243" s="1"/>
      <c r="C243" s="1"/>
      <c r="D243" s="1"/>
      <c r="E243" s="1"/>
    </row>
    <row r="244" spans="1:5" ht="12.75" customHeight="1" x14ac:dyDescent="0.25">
      <c r="A244" s="38"/>
      <c r="B244" s="1"/>
      <c r="C244" s="1"/>
      <c r="D244" s="1"/>
      <c r="E244" s="1"/>
    </row>
    <row r="245" spans="1:5" ht="12.75" customHeight="1" x14ac:dyDescent="0.25">
      <c r="A245" s="38"/>
      <c r="B245" s="1"/>
      <c r="C245" s="1"/>
      <c r="D245" s="1"/>
      <c r="E245" s="1"/>
    </row>
    <row r="246" spans="1:5" ht="12.75" customHeight="1" x14ac:dyDescent="0.25">
      <c r="A246" s="38"/>
      <c r="B246" s="1"/>
      <c r="C246" s="1"/>
      <c r="D246" s="1"/>
      <c r="E246" s="1"/>
    </row>
    <row r="247" spans="1:5" ht="12.75" customHeight="1" x14ac:dyDescent="0.25">
      <c r="A247" s="38"/>
      <c r="B247" s="1"/>
      <c r="C247" s="1"/>
      <c r="D247" s="1"/>
      <c r="E247" s="1"/>
    </row>
    <row r="248" spans="1:5" ht="12.75" customHeight="1" x14ac:dyDescent="0.25">
      <c r="A248" s="38"/>
      <c r="B248" s="1"/>
      <c r="C248" s="1"/>
      <c r="D248" s="1"/>
      <c r="E248" s="1"/>
    </row>
    <row r="249" spans="1:5" ht="12.75" customHeight="1" x14ac:dyDescent="0.25">
      <c r="A249" s="38"/>
      <c r="B249" s="1"/>
      <c r="C249" s="1"/>
      <c r="D249" s="1"/>
      <c r="E249" s="1"/>
    </row>
    <row r="250" spans="1:5" ht="12.75" customHeight="1" x14ac:dyDescent="0.25">
      <c r="A250" s="38"/>
      <c r="B250" s="1"/>
      <c r="C250" s="1"/>
      <c r="D250" s="1"/>
      <c r="E250" s="1"/>
    </row>
    <row r="251" spans="1:5" ht="12.75" customHeight="1" x14ac:dyDescent="0.25">
      <c r="A251" s="38"/>
      <c r="B251" s="1"/>
      <c r="C251" s="1"/>
      <c r="D251" s="1"/>
      <c r="E251" s="1"/>
    </row>
    <row r="252" spans="1:5" ht="12.75" customHeight="1" x14ac:dyDescent="0.25">
      <c r="A252" s="38"/>
      <c r="B252" s="1"/>
      <c r="C252" s="1"/>
      <c r="D252" s="1"/>
      <c r="E252" s="1"/>
    </row>
    <row r="253" spans="1:5" ht="12.75" customHeight="1" x14ac:dyDescent="0.25">
      <c r="A253" s="38"/>
      <c r="B253" s="1"/>
      <c r="C253" s="1"/>
      <c r="D253" s="1"/>
      <c r="E253" s="1"/>
    </row>
    <row r="254" spans="1:5" ht="12.75" customHeight="1" x14ac:dyDescent="0.25">
      <c r="A254" s="38"/>
      <c r="B254" s="1"/>
      <c r="C254" s="1"/>
      <c r="D254" s="1"/>
      <c r="E254" s="1"/>
    </row>
    <row r="255" spans="1:5" ht="12.75" customHeight="1" x14ac:dyDescent="0.25">
      <c r="A255" s="38"/>
      <c r="B255" s="1"/>
      <c r="C255" s="1"/>
      <c r="D255" s="1"/>
      <c r="E255" s="1"/>
    </row>
    <row r="256" spans="1:5" ht="12.75" customHeight="1" x14ac:dyDescent="0.25">
      <c r="A256" s="38"/>
      <c r="B256" s="1"/>
      <c r="C256" s="1"/>
      <c r="D256" s="1"/>
      <c r="E256" s="1"/>
    </row>
    <row r="257" spans="1:5" ht="12.75" customHeight="1" x14ac:dyDescent="0.25">
      <c r="A257" s="38"/>
      <c r="B257" s="1"/>
      <c r="C257" s="1"/>
      <c r="D257" s="1"/>
      <c r="E257" s="1"/>
    </row>
    <row r="258" spans="1:5" ht="12.75" customHeight="1" x14ac:dyDescent="0.25">
      <c r="A258" s="38"/>
      <c r="B258" s="1"/>
      <c r="C258" s="1"/>
      <c r="D258" s="1"/>
      <c r="E258" s="1"/>
    </row>
    <row r="259" spans="1:5" ht="12.75" customHeight="1" x14ac:dyDescent="0.25">
      <c r="A259" s="38"/>
      <c r="B259" s="1"/>
      <c r="C259" s="1"/>
      <c r="D259" s="1"/>
      <c r="E259" s="1"/>
    </row>
    <row r="260" spans="1:5" ht="12.75" customHeight="1" x14ac:dyDescent="0.25">
      <c r="A260" s="38"/>
      <c r="B260" s="1"/>
      <c r="C260" s="1"/>
      <c r="D260" s="1"/>
      <c r="E260" s="1"/>
    </row>
    <row r="261" spans="1:5" ht="12.75" customHeight="1" x14ac:dyDescent="0.25">
      <c r="A261" s="38"/>
      <c r="B261" s="1"/>
      <c r="C261" s="1"/>
      <c r="D261" s="1"/>
      <c r="E261" s="1"/>
    </row>
    <row r="262" spans="1:5" ht="12.75" customHeight="1" x14ac:dyDescent="0.25">
      <c r="A262" s="38"/>
      <c r="B262" s="1"/>
      <c r="C262" s="1"/>
      <c r="D262" s="1"/>
      <c r="E262" s="1"/>
    </row>
    <row r="263" spans="1:5" ht="12.75" customHeight="1" x14ac:dyDescent="0.25">
      <c r="A263" s="38"/>
      <c r="B263" s="1"/>
      <c r="C263" s="1"/>
      <c r="D263" s="1"/>
      <c r="E263" s="1"/>
    </row>
    <row r="264" spans="1:5" ht="12.75" customHeight="1" x14ac:dyDescent="0.25">
      <c r="A264" s="38"/>
      <c r="B264" s="1"/>
      <c r="C264" s="1"/>
      <c r="D264" s="1"/>
      <c r="E264" s="1"/>
    </row>
    <row r="265" spans="1:5" ht="12.75" customHeight="1" x14ac:dyDescent="0.25">
      <c r="A265" s="38"/>
      <c r="B265" s="1"/>
      <c r="C265" s="1"/>
      <c r="D265" s="1"/>
      <c r="E265" s="1"/>
    </row>
    <row r="266" spans="1:5" ht="12.75" customHeight="1" x14ac:dyDescent="0.25">
      <c r="A266" s="38"/>
      <c r="B266" s="1"/>
      <c r="C266" s="1"/>
      <c r="D266" s="1"/>
      <c r="E266" s="1"/>
    </row>
    <row r="267" spans="1:5" ht="12.75" customHeight="1" x14ac:dyDescent="0.25">
      <c r="A267" s="38"/>
      <c r="B267" s="1"/>
      <c r="C267" s="1"/>
      <c r="D267" s="1"/>
      <c r="E267" s="1"/>
    </row>
    <row r="268" spans="1:5" ht="12.75" customHeight="1" x14ac:dyDescent="0.25">
      <c r="A268" s="38"/>
      <c r="B268" s="1"/>
      <c r="C268" s="1"/>
      <c r="D268" s="1"/>
      <c r="E268" s="1"/>
    </row>
    <row r="269" spans="1:5" ht="12.75" customHeight="1" x14ac:dyDescent="0.25">
      <c r="A269" s="38"/>
      <c r="B269" s="1"/>
      <c r="C269" s="1"/>
      <c r="D269" s="1"/>
      <c r="E269" s="1"/>
    </row>
    <row r="270" spans="1:5" ht="12.75" customHeight="1" x14ac:dyDescent="0.25">
      <c r="A270" s="38"/>
      <c r="B270" s="1"/>
      <c r="C270" s="1"/>
      <c r="D270" s="1"/>
      <c r="E270" s="1"/>
    </row>
    <row r="271" spans="1:5" ht="12.75" customHeight="1" x14ac:dyDescent="0.25">
      <c r="A271" s="38"/>
      <c r="B271" s="1"/>
      <c r="C271" s="1"/>
      <c r="D271" s="1"/>
      <c r="E271" s="1"/>
    </row>
    <row r="272" spans="1:5" ht="12.75" customHeight="1" x14ac:dyDescent="0.25">
      <c r="A272" s="38"/>
      <c r="B272" s="1"/>
      <c r="C272" s="1"/>
      <c r="D272" s="1"/>
      <c r="E272" s="1"/>
    </row>
    <row r="273" spans="1:5" ht="12.75" customHeight="1" x14ac:dyDescent="0.25">
      <c r="A273" s="38"/>
      <c r="B273" s="1"/>
      <c r="C273" s="1"/>
      <c r="D273" s="1"/>
      <c r="E273" s="1"/>
    </row>
    <row r="274" spans="1:5" ht="12.75" customHeight="1" x14ac:dyDescent="0.25">
      <c r="A274" s="38"/>
      <c r="B274" s="1"/>
      <c r="C274" s="1"/>
      <c r="D274" s="1"/>
      <c r="E274" s="1"/>
    </row>
    <row r="275" spans="1:5" ht="12.75" customHeight="1" x14ac:dyDescent="0.25">
      <c r="A275" s="38"/>
      <c r="B275" s="1"/>
      <c r="C275" s="1"/>
      <c r="D275" s="1"/>
      <c r="E275" s="1"/>
    </row>
    <row r="276" spans="1:5" ht="12.75" customHeight="1" x14ac:dyDescent="0.25">
      <c r="A276" s="38"/>
      <c r="B276" s="1"/>
      <c r="C276" s="1"/>
      <c r="D276" s="1"/>
      <c r="E276" s="1"/>
    </row>
    <row r="277" spans="1:5" ht="12.75" customHeight="1" x14ac:dyDescent="0.25">
      <c r="A277" s="38"/>
      <c r="B277" s="1"/>
      <c r="C277" s="1"/>
      <c r="D277" s="1"/>
      <c r="E277" s="1"/>
    </row>
    <row r="278" spans="1:5" ht="12.75" customHeight="1" x14ac:dyDescent="0.25">
      <c r="A278" s="38"/>
      <c r="B278" s="1"/>
      <c r="C278" s="1"/>
      <c r="D278" s="1"/>
      <c r="E278" s="1"/>
    </row>
    <row r="279" spans="1:5" ht="12.75" customHeight="1" x14ac:dyDescent="0.25">
      <c r="A279" s="38"/>
      <c r="B279" s="1"/>
      <c r="C279" s="1"/>
      <c r="D279" s="1"/>
      <c r="E279" s="1"/>
    </row>
    <row r="280" spans="1:5" ht="12.75" customHeight="1" x14ac:dyDescent="0.25">
      <c r="A280" s="38"/>
      <c r="B280" s="1"/>
      <c r="C280" s="1"/>
      <c r="D280" s="1"/>
      <c r="E280" s="1"/>
    </row>
    <row r="281" spans="1:5" ht="12.75" customHeight="1" x14ac:dyDescent="0.25">
      <c r="A281" s="38"/>
      <c r="B281" s="1"/>
      <c r="C281" s="1"/>
      <c r="D281" s="1"/>
      <c r="E281" s="1"/>
    </row>
    <row r="282" spans="1:5" ht="12.75" customHeight="1" x14ac:dyDescent="0.25">
      <c r="A282" s="38"/>
      <c r="B282" s="1"/>
      <c r="C282" s="1"/>
      <c r="D282" s="1"/>
      <c r="E282" s="1"/>
    </row>
    <row r="283" spans="1:5" ht="12.75" customHeight="1" x14ac:dyDescent="0.25">
      <c r="A283" s="38"/>
      <c r="B283" s="1"/>
      <c r="C283" s="1"/>
      <c r="D283" s="1"/>
      <c r="E283" s="1"/>
    </row>
    <row r="284" spans="1:5" ht="12.75" customHeight="1" x14ac:dyDescent="0.25">
      <c r="A284" s="38"/>
      <c r="B284" s="1"/>
      <c r="C284" s="1"/>
      <c r="D284" s="1"/>
      <c r="E284" s="1"/>
    </row>
    <row r="285" spans="1:5" ht="12.75" customHeight="1" x14ac:dyDescent="0.25">
      <c r="A285" s="38"/>
      <c r="B285" s="1"/>
      <c r="C285" s="1"/>
      <c r="D285" s="1"/>
      <c r="E285" s="1"/>
    </row>
    <row r="286" spans="1:5" ht="12.75" customHeight="1" x14ac:dyDescent="0.25">
      <c r="A286" s="38"/>
      <c r="B286" s="1"/>
      <c r="C286" s="1"/>
      <c r="D286" s="1"/>
      <c r="E286" s="1"/>
    </row>
    <row r="287" spans="1:5" ht="12.75" customHeight="1" x14ac:dyDescent="0.25">
      <c r="A287" s="38"/>
      <c r="B287" s="1"/>
      <c r="C287" s="1"/>
      <c r="D287" s="1"/>
      <c r="E287" s="1"/>
    </row>
    <row r="288" spans="1:5" ht="12.75" customHeight="1" x14ac:dyDescent="0.25">
      <c r="A288" s="38"/>
      <c r="B288" s="1"/>
      <c r="C288" s="1"/>
      <c r="D288" s="1"/>
      <c r="E288" s="1"/>
    </row>
    <row r="289" spans="1:5" ht="12.75" customHeight="1" x14ac:dyDescent="0.25">
      <c r="A289" s="38"/>
      <c r="B289" s="1"/>
      <c r="C289" s="1"/>
      <c r="D289" s="1"/>
      <c r="E289" s="1"/>
    </row>
    <row r="290" spans="1:5" ht="12.75" customHeight="1" x14ac:dyDescent="0.25">
      <c r="A290" s="38"/>
      <c r="B290" s="1"/>
      <c r="C290" s="1"/>
      <c r="D290" s="1"/>
      <c r="E290" s="1"/>
    </row>
    <row r="291" spans="1:5" ht="12.75" customHeight="1" x14ac:dyDescent="0.25">
      <c r="A291" s="38"/>
      <c r="B291" s="1"/>
      <c r="C291" s="1"/>
      <c r="D291" s="1"/>
      <c r="E291" s="1"/>
    </row>
    <row r="292" spans="1:5" ht="12.75" customHeight="1" x14ac:dyDescent="0.25">
      <c r="A292" s="38"/>
      <c r="B292" s="1"/>
      <c r="C292" s="1"/>
      <c r="D292" s="1"/>
      <c r="E292" s="1"/>
    </row>
    <row r="293" spans="1:5" ht="12.75" customHeight="1" x14ac:dyDescent="0.25">
      <c r="A293" s="38"/>
      <c r="B293" s="1"/>
      <c r="C293" s="1"/>
      <c r="D293" s="1"/>
      <c r="E293" s="1"/>
    </row>
    <row r="294" spans="1:5" ht="12.75" customHeight="1" x14ac:dyDescent="0.25">
      <c r="A294" s="38"/>
      <c r="B294" s="1"/>
      <c r="C294" s="1"/>
      <c r="D294" s="1"/>
      <c r="E294" s="1"/>
    </row>
    <row r="295" spans="1:5" ht="12.75" customHeight="1" x14ac:dyDescent="0.25">
      <c r="A295" s="38"/>
      <c r="B295" s="1"/>
      <c r="C295" s="1"/>
      <c r="D295" s="1"/>
      <c r="E295" s="1"/>
    </row>
    <row r="296" spans="1:5" ht="12.75" customHeight="1" x14ac:dyDescent="0.25">
      <c r="A296" s="38"/>
      <c r="B296" s="1"/>
      <c r="C296" s="1"/>
      <c r="D296" s="1"/>
      <c r="E296" s="1"/>
    </row>
    <row r="297" spans="1:5" ht="12.75" customHeight="1" x14ac:dyDescent="0.25">
      <c r="A297" s="38"/>
      <c r="B297" s="1"/>
      <c r="C297" s="1"/>
      <c r="D297" s="1"/>
      <c r="E297" s="1"/>
    </row>
    <row r="298" spans="1:5" ht="12.75" customHeight="1" x14ac:dyDescent="0.25">
      <c r="A298" s="38"/>
      <c r="B298" s="1"/>
      <c r="C298" s="1"/>
      <c r="D298" s="1"/>
      <c r="E298" s="1"/>
    </row>
    <row r="299" spans="1:5" ht="12.75" customHeight="1" x14ac:dyDescent="0.25">
      <c r="A299" s="38"/>
      <c r="B299" s="1"/>
      <c r="C299" s="1"/>
      <c r="D299" s="1"/>
      <c r="E299" s="1"/>
    </row>
    <row r="300" spans="1:5" ht="12.75" customHeight="1" x14ac:dyDescent="0.25">
      <c r="A300" s="38"/>
      <c r="B300" s="1"/>
      <c r="C300" s="1"/>
      <c r="D300" s="1"/>
      <c r="E300" s="1"/>
    </row>
    <row r="301" spans="1:5" ht="12.75" customHeight="1" x14ac:dyDescent="0.25">
      <c r="A301" s="38"/>
      <c r="B301" s="1"/>
      <c r="C301" s="1"/>
      <c r="D301" s="1"/>
      <c r="E301" s="1"/>
    </row>
    <row r="302" spans="1:5" ht="12.75" customHeight="1" x14ac:dyDescent="0.25">
      <c r="A302" s="38"/>
      <c r="B302" s="1"/>
      <c r="C302" s="1"/>
      <c r="D302" s="1"/>
      <c r="E302" s="1"/>
    </row>
    <row r="303" spans="1:5" ht="12.75" customHeight="1" x14ac:dyDescent="0.25">
      <c r="A303" s="38"/>
      <c r="B303" s="1"/>
      <c r="C303" s="1"/>
      <c r="D303" s="1"/>
      <c r="E303" s="1"/>
    </row>
    <row r="304" spans="1:5" ht="12.75" customHeight="1" x14ac:dyDescent="0.25">
      <c r="A304" s="38"/>
      <c r="B304" s="1"/>
      <c r="C304" s="1"/>
      <c r="D304" s="1"/>
      <c r="E304" s="1"/>
    </row>
    <row r="305" spans="1:5" ht="12.75" customHeight="1" x14ac:dyDescent="0.25">
      <c r="A305" s="38"/>
      <c r="B305" s="1"/>
      <c r="C305" s="1"/>
      <c r="D305" s="1"/>
      <c r="E305" s="1"/>
    </row>
    <row r="306" spans="1:5" ht="12.75" customHeight="1" x14ac:dyDescent="0.25">
      <c r="A306" s="38"/>
      <c r="B306" s="1"/>
      <c r="C306" s="1"/>
      <c r="D306" s="1"/>
      <c r="E306" s="1"/>
    </row>
    <row r="307" spans="1:5" ht="12.75" customHeight="1" x14ac:dyDescent="0.25">
      <c r="A307" s="38"/>
      <c r="B307" s="1"/>
      <c r="C307" s="1"/>
      <c r="D307" s="1"/>
      <c r="E307" s="1"/>
    </row>
    <row r="308" spans="1:5" ht="12.75" customHeight="1" x14ac:dyDescent="0.25">
      <c r="A308" s="38"/>
      <c r="B308" s="1"/>
      <c r="C308" s="1"/>
      <c r="D308" s="1"/>
      <c r="E308" s="1"/>
    </row>
    <row r="309" spans="1:5" ht="12.75" customHeight="1" x14ac:dyDescent="0.25">
      <c r="A309" s="38"/>
      <c r="B309" s="1"/>
      <c r="C309" s="1"/>
      <c r="D309" s="1"/>
      <c r="E309" s="1"/>
    </row>
    <row r="310" spans="1:5" ht="12.75" customHeight="1" x14ac:dyDescent="0.25">
      <c r="A310" s="38"/>
      <c r="B310" s="1"/>
      <c r="C310" s="1"/>
      <c r="D310" s="1"/>
      <c r="E310" s="1"/>
    </row>
    <row r="311" spans="1:5" ht="12.75" customHeight="1" x14ac:dyDescent="0.25">
      <c r="A311" s="38"/>
      <c r="B311" s="1"/>
      <c r="C311" s="1"/>
      <c r="D311" s="1"/>
      <c r="E311" s="1"/>
    </row>
    <row r="312" spans="1:5" ht="12.75" customHeight="1" x14ac:dyDescent="0.25">
      <c r="A312" s="38"/>
      <c r="B312" s="1"/>
      <c r="C312" s="1"/>
      <c r="D312" s="1"/>
      <c r="E312" s="1"/>
    </row>
    <row r="313" spans="1:5" ht="12.75" customHeight="1" x14ac:dyDescent="0.25">
      <c r="A313" s="38"/>
      <c r="B313" s="1"/>
      <c r="C313" s="1"/>
      <c r="D313" s="1"/>
      <c r="E313" s="1"/>
    </row>
    <row r="314" spans="1:5" ht="12.75" customHeight="1" x14ac:dyDescent="0.25">
      <c r="A314" s="38"/>
      <c r="B314" s="1"/>
      <c r="C314" s="1"/>
      <c r="D314" s="1"/>
      <c r="E314" s="1"/>
    </row>
    <row r="315" spans="1:5" ht="12.75" customHeight="1" x14ac:dyDescent="0.25">
      <c r="A315" s="38"/>
      <c r="B315" s="1"/>
      <c r="C315" s="1"/>
      <c r="D315" s="1"/>
      <c r="E315" s="1"/>
    </row>
    <row r="316" spans="1:5" ht="12.75" customHeight="1" x14ac:dyDescent="0.25">
      <c r="A316" s="38"/>
      <c r="B316" s="1"/>
      <c r="C316" s="1"/>
      <c r="D316" s="1"/>
      <c r="E316" s="1"/>
    </row>
    <row r="317" spans="1:5" ht="12.75" customHeight="1" x14ac:dyDescent="0.25">
      <c r="A317" s="38"/>
      <c r="B317" s="1"/>
      <c r="C317" s="1"/>
      <c r="D317" s="1"/>
      <c r="E317" s="1"/>
    </row>
    <row r="318" spans="1:5" ht="12.75" customHeight="1" x14ac:dyDescent="0.25">
      <c r="A318" s="38"/>
      <c r="B318" s="1"/>
      <c r="C318" s="1"/>
      <c r="D318" s="1"/>
      <c r="E318" s="1"/>
    </row>
    <row r="319" spans="1:5" ht="12.75" customHeight="1" x14ac:dyDescent="0.25">
      <c r="A319" s="38"/>
      <c r="B319" s="1"/>
      <c r="C319" s="1"/>
      <c r="D319" s="1"/>
      <c r="E319" s="1"/>
    </row>
    <row r="320" spans="1:5" ht="12.75" customHeight="1" x14ac:dyDescent="0.25">
      <c r="A320" s="38"/>
      <c r="B320" s="1"/>
      <c r="C320" s="1"/>
      <c r="D320" s="1"/>
      <c r="E320" s="1"/>
    </row>
    <row r="321" spans="1:5" ht="12.75" customHeight="1" x14ac:dyDescent="0.25">
      <c r="A321" s="38"/>
      <c r="B321" s="1"/>
      <c r="C321" s="1"/>
      <c r="D321" s="1"/>
      <c r="E321" s="1"/>
    </row>
    <row r="322" spans="1:5" ht="12.75" customHeight="1" x14ac:dyDescent="0.25">
      <c r="A322" s="38"/>
      <c r="B322" s="1"/>
      <c r="C322" s="1"/>
      <c r="D322" s="1"/>
      <c r="E322" s="1"/>
    </row>
    <row r="323" spans="1:5" ht="12.75" customHeight="1" x14ac:dyDescent="0.25">
      <c r="A323" s="38"/>
      <c r="B323" s="1"/>
      <c r="C323" s="1"/>
      <c r="D323" s="1"/>
      <c r="E323" s="1"/>
    </row>
    <row r="324" spans="1:5" ht="12.75" customHeight="1" x14ac:dyDescent="0.25">
      <c r="A324" s="38"/>
      <c r="B324" s="1"/>
      <c r="C324" s="1"/>
      <c r="D324" s="1"/>
      <c r="E324" s="1"/>
    </row>
    <row r="325" spans="1:5" ht="12.75" customHeight="1" x14ac:dyDescent="0.25">
      <c r="A325" s="38"/>
      <c r="B325" s="1"/>
      <c r="C325" s="1"/>
      <c r="D325" s="1"/>
      <c r="E325" s="1"/>
    </row>
    <row r="326" spans="1:5" ht="12.75" customHeight="1" x14ac:dyDescent="0.25">
      <c r="A326" s="38"/>
      <c r="B326" s="1"/>
      <c r="C326" s="1"/>
      <c r="D326" s="1"/>
      <c r="E326" s="1"/>
    </row>
    <row r="327" spans="1:5" ht="12.75" customHeight="1" x14ac:dyDescent="0.25">
      <c r="A327" s="38"/>
      <c r="B327" s="1"/>
      <c r="C327" s="1"/>
      <c r="D327" s="1"/>
      <c r="E327" s="1"/>
    </row>
    <row r="328" spans="1:5" ht="12.75" customHeight="1" x14ac:dyDescent="0.25">
      <c r="A328" s="38"/>
      <c r="B328" s="1"/>
      <c r="C328" s="1"/>
      <c r="D328" s="1"/>
      <c r="E328" s="1"/>
    </row>
    <row r="329" spans="1:5" ht="12.75" customHeight="1" x14ac:dyDescent="0.25">
      <c r="A329" s="38"/>
      <c r="B329" s="1"/>
      <c r="C329" s="1"/>
      <c r="D329" s="1"/>
      <c r="E329" s="1"/>
    </row>
    <row r="330" spans="1:5" ht="12.75" customHeight="1" x14ac:dyDescent="0.25">
      <c r="A330" s="38"/>
      <c r="B330" s="1"/>
      <c r="C330" s="1"/>
      <c r="D330" s="1"/>
      <c r="E330" s="1"/>
    </row>
    <row r="331" spans="1:5" ht="12.75" customHeight="1" x14ac:dyDescent="0.25">
      <c r="A331" s="38"/>
      <c r="B331" s="1"/>
      <c r="C331" s="1"/>
      <c r="D331" s="1"/>
      <c r="E331" s="1"/>
    </row>
    <row r="332" spans="1:5" ht="12.75" customHeight="1" x14ac:dyDescent="0.25">
      <c r="A332" s="38"/>
      <c r="B332" s="1"/>
      <c r="C332" s="1"/>
      <c r="D332" s="1"/>
      <c r="E332" s="1"/>
    </row>
    <row r="333" spans="1:5" ht="12.75" customHeight="1" x14ac:dyDescent="0.25">
      <c r="A333" s="38"/>
      <c r="B333" s="1"/>
      <c r="C333" s="1"/>
      <c r="D333" s="1"/>
      <c r="E333" s="1"/>
    </row>
    <row r="334" spans="1:5" ht="12.75" customHeight="1" x14ac:dyDescent="0.25">
      <c r="A334" s="38"/>
      <c r="B334" s="1"/>
      <c r="C334" s="1"/>
      <c r="D334" s="1"/>
      <c r="E334" s="1"/>
    </row>
    <row r="335" spans="1:5" ht="12.75" customHeight="1" x14ac:dyDescent="0.25">
      <c r="A335" s="38"/>
      <c r="B335" s="1"/>
      <c r="C335" s="1"/>
      <c r="D335" s="1"/>
      <c r="E335" s="1"/>
    </row>
    <row r="336" spans="1:5" ht="12.75" customHeight="1" x14ac:dyDescent="0.25">
      <c r="A336" s="38"/>
      <c r="B336" s="1"/>
      <c r="C336" s="1"/>
      <c r="D336" s="1"/>
      <c r="E336" s="1"/>
    </row>
    <row r="337" spans="1:5" ht="12.75" customHeight="1" x14ac:dyDescent="0.25">
      <c r="A337" s="38"/>
      <c r="B337" s="1"/>
      <c r="C337" s="1"/>
      <c r="D337" s="1"/>
      <c r="E337" s="1"/>
    </row>
    <row r="338" spans="1:5" ht="12.75" customHeight="1" x14ac:dyDescent="0.25">
      <c r="A338" s="38"/>
      <c r="B338" s="1"/>
      <c r="C338" s="1"/>
      <c r="D338" s="1"/>
      <c r="E338" s="1"/>
    </row>
    <row r="339" spans="1:5" ht="12.75" customHeight="1" x14ac:dyDescent="0.25">
      <c r="A339" s="38"/>
      <c r="B339" s="1"/>
      <c r="C339" s="1"/>
      <c r="D339" s="1"/>
      <c r="E339" s="1"/>
    </row>
    <row r="340" spans="1:5" ht="12.75" customHeight="1" x14ac:dyDescent="0.25">
      <c r="A340" s="38"/>
      <c r="B340" s="1"/>
      <c r="C340" s="1"/>
      <c r="D340" s="1"/>
      <c r="E340" s="1"/>
    </row>
    <row r="341" spans="1:5" ht="12.75" customHeight="1" x14ac:dyDescent="0.25">
      <c r="A341" s="38"/>
      <c r="B341" s="1"/>
      <c r="C341" s="1"/>
      <c r="D341" s="1"/>
      <c r="E341" s="1"/>
    </row>
    <row r="342" spans="1:5" ht="12.75" customHeight="1" x14ac:dyDescent="0.25">
      <c r="A342" s="38"/>
      <c r="B342" s="1"/>
      <c r="C342" s="1"/>
      <c r="D342" s="1"/>
      <c r="E342" s="1"/>
    </row>
    <row r="343" spans="1:5" ht="12.75" customHeight="1" x14ac:dyDescent="0.25">
      <c r="A343" s="38"/>
      <c r="B343" s="1"/>
      <c r="C343" s="1"/>
      <c r="D343" s="1"/>
      <c r="E343" s="1"/>
    </row>
    <row r="344" spans="1:5" ht="12.75" customHeight="1" x14ac:dyDescent="0.25">
      <c r="A344" s="38"/>
      <c r="B344" s="1"/>
      <c r="C344" s="1"/>
      <c r="D344" s="1"/>
      <c r="E344" s="1"/>
    </row>
    <row r="345" spans="1:5" ht="12.75" customHeight="1" x14ac:dyDescent="0.25">
      <c r="A345" s="38"/>
      <c r="B345" s="1"/>
      <c r="C345" s="1"/>
      <c r="D345" s="1"/>
      <c r="E345" s="1"/>
    </row>
    <row r="346" spans="1:5" ht="12.75" customHeight="1" x14ac:dyDescent="0.25">
      <c r="A346" s="38"/>
      <c r="B346" s="1"/>
      <c r="C346" s="1"/>
      <c r="D346" s="1"/>
      <c r="E346" s="1"/>
    </row>
    <row r="347" spans="1:5" ht="12.75" customHeight="1" x14ac:dyDescent="0.25">
      <c r="A347" s="38"/>
      <c r="B347" s="1"/>
      <c r="C347" s="1"/>
      <c r="D347" s="1"/>
      <c r="E347" s="1"/>
    </row>
    <row r="348" spans="1:5" ht="12.75" customHeight="1" x14ac:dyDescent="0.25">
      <c r="A348" s="38"/>
      <c r="B348" s="1"/>
      <c r="C348" s="1"/>
      <c r="D348" s="1"/>
      <c r="E348" s="1"/>
    </row>
    <row r="349" spans="1:5" ht="12.75" customHeight="1" x14ac:dyDescent="0.25">
      <c r="A349" s="38"/>
      <c r="B349" s="1"/>
      <c r="C349" s="1"/>
      <c r="D349" s="1"/>
      <c r="E349" s="1"/>
    </row>
    <row r="350" spans="1:5" ht="12.75" customHeight="1" x14ac:dyDescent="0.25">
      <c r="A350" s="38"/>
      <c r="B350" s="1"/>
      <c r="C350" s="1"/>
      <c r="D350" s="1"/>
      <c r="E350" s="1"/>
    </row>
    <row r="351" spans="1:5" ht="12.75" customHeight="1" x14ac:dyDescent="0.25">
      <c r="A351" s="38"/>
      <c r="B351" s="1"/>
      <c r="C351" s="1"/>
      <c r="D351" s="1"/>
      <c r="E351" s="1"/>
    </row>
    <row r="352" spans="1:5" ht="12.75" customHeight="1" x14ac:dyDescent="0.25">
      <c r="A352" s="38"/>
      <c r="B352" s="1"/>
      <c r="C352" s="1"/>
      <c r="D352" s="1"/>
      <c r="E352" s="1"/>
    </row>
    <row r="353" spans="1:5" ht="12.75" customHeight="1" x14ac:dyDescent="0.25">
      <c r="A353" s="38"/>
      <c r="B353" s="1"/>
      <c r="C353" s="1"/>
      <c r="D353" s="1"/>
      <c r="E353" s="1"/>
    </row>
    <row r="354" spans="1:5" ht="12.75" customHeight="1" x14ac:dyDescent="0.25">
      <c r="A354" s="38"/>
      <c r="B354" s="1"/>
      <c r="C354" s="1"/>
      <c r="D354" s="1"/>
      <c r="E354" s="1"/>
    </row>
    <row r="355" spans="1:5" ht="12.75" customHeight="1" x14ac:dyDescent="0.25">
      <c r="A355" s="38"/>
      <c r="B355" s="1"/>
      <c r="C355" s="1"/>
      <c r="D355" s="1"/>
      <c r="E355" s="1"/>
    </row>
    <row r="356" spans="1:5" ht="12.75" customHeight="1" x14ac:dyDescent="0.25">
      <c r="A356" s="38"/>
      <c r="B356" s="1"/>
      <c r="C356" s="1"/>
      <c r="D356" s="1"/>
      <c r="E356" s="1"/>
    </row>
    <row r="357" spans="1:5" ht="12.75" customHeight="1" x14ac:dyDescent="0.25">
      <c r="A357" s="38"/>
      <c r="B357" s="1"/>
      <c r="C357" s="1"/>
      <c r="D357" s="1"/>
      <c r="E357" s="1"/>
    </row>
    <row r="358" spans="1:5" ht="12.75" customHeight="1" x14ac:dyDescent="0.25">
      <c r="A358" s="38"/>
      <c r="B358" s="1"/>
      <c r="C358" s="1"/>
      <c r="D358" s="1"/>
      <c r="E358" s="1"/>
    </row>
    <row r="359" spans="1:5" ht="12.75" customHeight="1" x14ac:dyDescent="0.25">
      <c r="A359" s="38"/>
      <c r="B359" s="1"/>
      <c r="C359" s="1"/>
      <c r="D359" s="1"/>
      <c r="E359" s="1"/>
    </row>
    <row r="360" spans="1:5" ht="12.75" customHeight="1" x14ac:dyDescent="0.25">
      <c r="A360" s="38"/>
      <c r="B360" s="1"/>
      <c r="C360" s="1"/>
      <c r="D360" s="1"/>
      <c r="E360" s="1"/>
    </row>
    <row r="361" spans="1:5" ht="12.75" customHeight="1" x14ac:dyDescent="0.25">
      <c r="A361" s="38"/>
      <c r="B361" s="1"/>
      <c r="C361" s="1"/>
      <c r="D361" s="1"/>
      <c r="E361" s="1"/>
    </row>
    <row r="362" spans="1:5" ht="12.75" customHeight="1" x14ac:dyDescent="0.25">
      <c r="A362" s="38"/>
      <c r="B362" s="1"/>
      <c r="C362" s="1"/>
      <c r="D362" s="1"/>
      <c r="E362" s="1"/>
    </row>
    <row r="363" spans="1:5" ht="12.75" customHeight="1" x14ac:dyDescent="0.25">
      <c r="A363" s="38"/>
      <c r="B363" s="1"/>
      <c r="C363" s="1"/>
      <c r="D363" s="1"/>
      <c r="E363" s="1"/>
    </row>
    <row r="364" spans="1:5" ht="12.75" customHeight="1" x14ac:dyDescent="0.25">
      <c r="A364" s="38"/>
      <c r="B364" s="1"/>
      <c r="C364" s="1"/>
      <c r="D364" s="1"/>
      <c r="E364" s="1"/>
    </row>
    <row r="365" spans="1:5" ht="12.75" customHeight="1" x14ac:dyDescent="0.25">
      <c r="A365" s="38"/>
      <c r="B365" s="1"/>
      <c r="C365" s="1"/>
      <c r="D365" s="1"/>
      <c r="E365" s="1"/>
    </row>
    <row r="366" spans="1:5" ht="12.75" customHeight="1" x14ac:dyDescent="0.25">
      <c r="A366" s="38"/>
      <c r="B366" s="1"/>
      <c r="C366" s="1"/>
      <c r="D366" s="1"/>
      <c r="E366" s="1"/>
    </row>
    <row r="367" spans="1:5" ht="12.75" customHeight="1" x14ac:dyDescent="0.25">
      <c r="A367" s="38"/>
      <c r="B367" s="1"/>
      <c r="C367" s="1"/>
      <c r="D367" s="1"/>
      <c r="E367" s="1"/>
    </row>
    <row r="368" spans="1:5" ht="12.75" customHeight="1" x14ac:dyDescent="0.25">
      <c r="A368" s="38"/>
      <c r="B368" s="1"/>
      <c r="C368" s="1"/>
      <c r="D368" s="1"/>
      <c r="E368" s="1"/>
    </row>
    <row r="369" spans="1:5" ht="12.75" customHeight="1" x14ac:dyDescent="0.25">
      <c r="A369" s="38"/>
      <c r="B369" s="1"/>
      <c r="C369" s="1"/>
      <c r="D369" s="1"/>
      <c r="E369" s="1"/>
    </row>
    <row r="370" spans="1:5" ht="12.75" customHeight="1" x14ac:dyDescent="0.25">
      <c r="A370" s="38"/>
      <c r="B370" s="1"/>
      <c r="C370" s="1"/>
      <c r="D370" s="1"/>
      <c r="E370" s="1"/>
    </row>
    <row r="371" spans="1:5" ht="12.75" customHeight="1" x14ac:dyDescent="0.25">
      <c r="A371" s="38"/>
      <c r="B371" s="1"/>
      <c r="C371" s="1"/>
      <c r="D371" s="1"/>
      <c r="E371" s="1"/>
    </row>
    <row r="372" spans="1:5" ht="12.75" customHeight="1" x14ac:dyDescent="0.25">
      <c r="A372" s="38"/>
      <c r="B372" s="1"/>
      <c r="C372" s="1"/>
      <c r="D372" s="1"/>
      <c r="E372" s="1"/>
    </row>
    <row r="373" spans="1:5" ht="12.75" customHeight="1" x14ac:dyDescent="0.25">
      <c r="A373" s="38"/>
      <c r="B373" s="1"/>
      <c r="C373" s="1"/>
      <c r="D373" s="1"/>
      <c r="E373" s="1"/>
    </row>
    <row r="374" spans="1:5" ht="12.75" customHeight="1" x14ac:dyDescent="0.25">
      <c r="A374" s="38"/>
      <c r="B374" s="1"/>
      <c r="C374" s="1"/>
      <c r="D374" s="1"/>
      <c r="E374" s="1"/>
    </row>
    <row r="375" spans="1:5" ht="12.75" customHeight="1" x14ac:dyDescent="0.25">
      <c r="A375" s="38"/>
      <c r="B375" s="1"/>
      <c r="C375" s="1"/>
      <c r="D375" s="1"/>
      <c r="E375" s="1"/>
    </row>
    <row r="376" spans="1:5" ht="12.75" customHeight="1" x14ac:dyDescent="0.25">
      <c r="A376" s="38"/>
      <c r="B376" s="1"/>
      <c r="C376" s="1"/>
      <c r="D376" s="1"/>
      <c r="E376" s="1"/>
    </row>
    <row r="377" spans="1:5" ht="12.75" customHeight="1" x14ac:dyDescent="0.25">
      <c r="A377" s="38"/>
      <c r="B377" s="1"/>
      <c r="C377" s="1"/>
      <c r="D377" s="1"/>
      <c r="E377" s="1"/>
    </row>
    <row r="378" spans="1:5" ht="12.75" customHeight="1" x14ac:dyDescent="0.25">
      <c r="A378" s="38"/>
      <c r="B378" s="1"/>
      <c r="C378" s="1"/>
      <c r="D378" s="1"/>
      <c r="E378" s="1"/>
    </row>
    <row r="379" spans="1:5" ht="12.75" customHeight="1" x14ac:dyDescent="0.25">
      <c r="A379" s="38"/>
      <c r="B379" s="1"/>
      <c r="C379" s="1"/>
      <c r="D379" s="1"/>
      <c r="E379" s="1"/>
    </row>
    <row r="380" spans="1:5" ht="12.75" customHeight="1" x14ac:dyDescent="0.25">
      <c r="A380" s="38"/>
      <c r="B380" s="1"/>
      <c r="C380" s="1"/>
      <c r="D380" s="1"/>
      <c r="E380" s="1"/>
    </row>
    <row r="381" spans="1:5" ht="12.75" customHeight="1" x14ac:dyDescent="0.25">
      <c r="A381" s="38"/>
      <c r="B381" s="1"/>
      <c r="C381" s="1"/>
      <c r="D381" s="1"/>
      <c r="E381" s="1"/>
    </row>
    <row r="382" spans="1:5" ht="12.75" customHeight="1" x14ac:dyDescent="0.25">
      <c r="A382" s="38"/>
      <c r="B382" s="1"/>
      <c r="C382" s="1"/>
      <c r="D382" s="1"/>
      <c r="E382" s="1"/>
    </row>
    <row r="383" spans="1:5" ht="12.75" customHeight="1" x14ac:dyDescent="0.25">
      <c r="A383" s="38"/>
      <c r="B383" s="1"/>
      <c r="C383" s="1"/>
      <c r="D383" s="1"/>
      <c r="E383" s="1"/>
    </row>
    <row r="384" spans="1:5" ht="12.75" customHeight="1" x14ac:dyDescent="0.25">
      <c r="A384" s="38"/>
      <c r="B384" s="1"/>
      <c r="C384" s="1"/>
      <c r="D384" s="1"/>
      <c r="E384" s="1"/>
    </row>
    <row r="385" spans="1:5" ht="12.75" customHeight="1" x14ac:dyDescent="0.25">
      <c r="A385" s="38"/>
      <c r="B385" s="1"/>
      <c r="C385" s="1"/>
      <c r="D385" s="1"/>
      <c r="E385" s="1"/>
    </row>
    <row r="386" spans="1:5" ht="12.75" customHeight="1" x14ac:dyDescent="0.25">
      <c r="A386" s="38"/>
      <c r="B386" s="1"/>
      <c r="C386" s="1"/>
      <c r="D386" s="1"/>
      <c r="E386" s="1"/>
    </row>
    <row r="387" spans="1:5" ht="12.75" customHeight="1" x14ac:dyDescent="0.25">
      <c r="A387" s="38"/>
      <c r="B387" s="1"/>
      <c r="C387" s="1"/>
      <c r="D387" s="1"/>
      <c r="E387" s="1"/>
    </row>
    <row r="388" spans="1:5" ht="12.75" customHeight="1" x14ac:dyDescent="0.25">
      <c r="A388" s="38"/>
      <c r="B388" s="1"/>
      <c r="C388" s="1"/>
      <c r="D388" s="1"/>
      <c r="E388" s="1"/>
    </row>
    <row r="389" spans="1:5" ht="12.75" customHeight="1" x14ac:dyDescent="0.25">
      <c r="A389" s="38"/>
      <c r="B389" s="1"/>
      <c r="C389" s="1"/>
      <c r="D389" s="1"/>
      <c r="E389" s="1"/>
    </row>
    <row r="390" spans="1:5" ht="12.75" customHeight="1" x14ac:dyDescent="0.25">
      <c r="A390" s="38"/>
      <c r="B390" s="1"/>
      <c r="C390" s="1"/>
      <c r="D390" s="1"/>
      <c r="E390" s="1"/>
    </row>
    <row r="391" spans="1:5" ht="12.75" customHeight="1" x14ac:dyDescent="0.25">
      <c r="A391" s="38"/>
      <c r="B391" s="1"/>
      <c r="C391" s="1"/>
      <c r="D391" s="1"/>
      <c r="E391" s="1"/>
    </row>
    <row r="392" spans="1:5" ht="12.75" customHeight="1" x14ac:dyDescent="0.25">
      <c r="A392" s="38"/>
      <c r="B392" s="1"/>
      <c r="C392" s="1"/>
      <c r="D392" s="1"/>
      <c r="E392" s="1"/>
    </row>
    <row r="393" spans="1:5" ht="12.75" customHeight="1" x14ac:dyDescent="0.25">
      <c r="A393" s="38"/>
      <c r="B393" s="1"/>
      <c r="C393" s="1"/>
      <c r="D393" s="1"/>
      <c r="E393" s="1"/>
    </row>
    <row r="394" spans="1:5" ht="12.75" customHeight="1" x14ac:dyDescent="0.25">
      <c r="A394" s="38"/>
      <c r="B394" s="1"/>
      <c r="C394" s="1"/>
      <c r="D394" s="1"/>
      <c r="E394" s="1"/>
    </row>
    <row r="395" spans="1:5" ht="12.75" customHeight="1" x14ac:dyDescent="0.25">
      <c r="A395" s="38"/>
      <c r="B395" s="1"/>
      <c r="C395" s="1"/>
      <c r="D395" s="1"/>
      <c r="E395" s="1"/>
    </row>
    <row r="396" spans="1:5" ht="12.75" customHeight="1" x14ac:dyDescent="0.25">
      <c r="A396" s="38"/>
      <c r="B396" s="1"/>
      <c r="C396" s="1"/>
      <c r="D396" s="1"/>
      <c r="E396" s="1"/>
    </row>
    <row r="397" spans="1:5" ht="12.75" customHeight="1" x14ac:dyDescent="0.25">
      <c r="A397" s="38"/>
      <c r="B397" s="1"/>
      <c r="C397" s="1"/>
      <c r="D397" s="1"/>
      <c r="E397" s="1"/>
    </row>
    <row r="398" spans="1:5" ht="12.75" customHeight="1" x14ac:dyDescent="0.25">
      <c r="A398" s="38"/>
      <c r="B398" s="1"/>
      <c r="C398" s="1"/>
      <c r="D398" s="1"/>
      <c r="E398" s="1"/>
    </row>
    <row r="399" spans="1:5" ht="12.75" customHeight="1" x14ac:dyDescent="0.25">
      <c r="A399" s="38"/>
      <c r="B399" s="1"/>
      <c r="C399" s="1"/>
      <c r="D399" s="1"/>
      <c r="E399" s="1"/>
    </row>
    <row r="400" spans="1:5" ht="12.75" customHeight="1" x14ac:dyDescent="0.25">
      <c r="A400" s="38"/>
      <c r="B400" s="1"/>
      <c r="C400" s="1"/>
      <c r="D400" s="1"/>
      <c r="E400" s="1"/>
    </row>
    <row r="401" spans="1:5" ht="12.75" customHeight="1" x14ac:dyDescent="0.25">
      <c r="A401" s="38"/>
      <c r="B401" s="1"/>
      <c r="C401" s="1"/>
      <c r="D401" s="1"/>
      <c r="E401" s="1"/>
    </row>
    <row r="402" spans="1:5" ht="12.75" customHeight="1" x14ac:dyDescent="0.25">
      <c r="A402" s="38"/>
      <c r="B402" s="1"/>
      <c r="C402" s="1"/>
      <c r="D402" s="1"/>
      <c r="E402" s="1"/>
    </row>
    <row r="403" spans="1:5" ht="12.75" customHeight="1" x14ac:dyDescent="0.25">
      <c r="A403" s="38"/>
      <c r="B403" s="1"/>
      <c r="C403" s="1"/>
      <c r="D403" s="1"/>
      <c r="E403" s="1"/>
    </row>
    <row r="404" spans="1:5" ht="12.75" customHeight="1" x14ac:dyDescent="0.25">
      <c r="A404" s="38"/>
      <c r="B404" s="1"/>
      <c r="C404" s="1"/>
      <c r="D404" s="1"/>
      <c r="E404" s="1"/>
    </row>
    <row r="405" spans="1:5" ht="12.75" customHeight="1" x14ac:dyDescent="0.25">
      <c r="A405" s="38"/>
      <c r="B405" s="1"/>
      <c r="C405" s="1"/>
      <c r="D405" s="1"/>
      <c r="E405" s="1"/>
    </row>
    <row r="406" spans="1:5" ht="12.75" customHeight="1" x14ac:dyDescent="0.25">
      <c r="A406" s="38"/>
      <c r="B406" s="1"/>
      <c r="C406" s="1"/>
      <c r="D406" s="1"/>
      <c r="E406" s="1"/>
    </row>
    <row r="407" spans="1:5" ht="12.75" customHeight="1" x14ac:dyDescent="0.25">
      <c r="A407" s="38"/>
      <c r="B407" s="1"/>
      <c r="C407" s="1"/>
      <c r="D407" s="1"/>
      <c r="E407" s="1"/>
    </row>
    <row r="408" spans="1:5" ht="12.75" customHeight="1" x14ac:dyDescent="0.25">
      <c r="A408" s="38"/>
      <c r="B408" s="1"/>
      <c r="C408" s="1"/>
      <c r="D408" s="1"/>
      <c r="E408" s="1"/>
    </row>
    <row r="409" spans="1:5" ht="12.75" customHeight="1" x14ac:dyDescent="0.25">
      <c r="A409" s="38"/>
      <c r="B409" s="1"/>
      <c r="C409" s="1"/>
      <c r="D409" s="1"/>
      <c r="E409" s="1"/>
    </row>
    <row r="410" spans="1:5" ht="12.75" customHeight="1" x14ac:dyDescent="0.25">
      <c r="A410" s="38"/>
      <c r="B410" s="1"/>
      <c r="C410" s="1"/>
      <c r="D410" s="1"/>
      <c r="E410" s="1"/>
    </row>
    <row r="411" spans="1:5" ht="12.75" customHeight="1" x14ac:dyDescent="0.25">
      <c r="A411" s="38"/>
      <c r="B411" s="1"/>
      <c r="C411" s="1"/>
      <c r="D411" s="1"/>
      <c r="E411" s="1"/>
    </row>
    <row r="412" spans="1:5" ht="12.75" customHeight="1" x14ac:dyDescent="0.25">
      <c r="A412" s="38"/>
      <c r="B412" s="1"/>
      <c r="C412" s="1"/>
      <c r="D412" s="1"/>
      <c r="E412" s="1"/>
    </row>
    <row r="413" spans="1:5" ht="12.75" customHeight="1" x14ac:dyDescent="0.25">
      <c r="A413" s="38"/>
      <c r="B413" s="1"/>
      <c r="C413" s="1"/>
      <c r="D413" s="1"/>
      <c r="E413" s="1"/>
    </row>
    <row r="414" spans="1:5" ht="12.75" customHeight="1" x14ac:dyDescent="0.25">
      <c r="A414" s="38"/>
      <c r="B414" s="1"/>
      <c r="C414" s="1"/>
      <c r="D414" s="1"/>
      <c r="E414" s="1"/>
    </row>
    <row r="415" spans="1:5" ht="12.75" customHeight="1" x14ac:dyDescent="0.25">
      <c r="A415" s="38"/>
      <c r="B415" s="1"/>
      <c r="C415" s="1"/>
      <c r="D415" s="1"/>
      <c r="E415" s="1"/>
    </row>
    <row r="416" spans="1:5" ht="12.75" customHeight="1" x14ac:dyDescent="0.25">
      <c r="A416" s="38"/>
      <c r="B416" s="1"/>
      <c r="C416" s="1"/>
      <c r="D416" s="1"/>
      <c r="E416" s="1"/>
    </row>
    <row r="417" spans="1:5" ht="12.75" customHeight="1" x14ac:dyDescent="0.25">
      <c r="A417" s="38"/>
      <c r="B417" s="1"/>
      <c r="C417" s="1"/>
      <c r="D417" s="1"/>
      <c r="E417" s="1"/>
    </row>
    <row r="418" spans="1:5" ht="12.75" customHeight="1" x14ac:dyDescent="0.25">
      <c r="A418" s="38"/>
      <c r="B418" s="1"/>
      <c r="C418" s="1"/>
      <c r="D418" s="1"/>
      <c r="E418" s="1"/>
    </row>
    <row r="419" spans="1:5" ht="12.75" customHeight="1" x14ac:dyDescent="0.25">
      <c r="A419" s="38"/>
      <c r="B419" s="1"/>
      <c r="C419" s="1"/>
      <c r="D419" s="1"/>
      <c r="E419" s="1"/>
    </row>
    <row r="420" spans="1:5" ht="12.75" customHeight="1" x14ac:dyDescent="0.25">
      <c r="A420" s="38"/>
      <c r="B420" s="1"/>
      <c r="C420" s="1"/>
      <c r="D420" s="1"/>
      <c r="E420" s="1"/>
    </row>
    <row r="421" spans="1:5" ht="12.75" customHeight="1" x14ac:dyDescent="0.25">
      <c r="A421" s="38"/>
      <c r="B421" s="1"/>
      <c r="C421" s="1"/>
      <c r="D421" s="1"/>
      <c r="E421" s="1"/>
    </row>
    <row r="422" spans="1:5" ht="12.75" customHeight="1" x14ac:dyDescent="0.25">
      <c r="A422" s="38"/>
      <c r="B422" s="1"/>
      <c r="C422" s="1"/>
      <c r="D422" s="1"/>
      <c r="E422" s="1"/>
    </row>
    <row r="423" spans="1:5" ht="12.75" customHeight="1" x14ac:dyDescent="0.25">
      <c r="A423" s="38"/>
      <c r="B423" s="1"/>
      <c r="C423" s="1"/>
      <c r="D423" s="1"/>
      <c r="E423" s="1"/>
    </row>
    <row r="424" spans="1:5" ht="12.75" customHeight="1" x14ac:dyDescent="0.25">
      <c r="A424" s="38"/>
      <c r="B424" s="1"/>
      <c r="C424" s="1"/>
      <c r="D424" s="1"/>
      <c r="E424" s="1"/>
    </row>
    <row r="425" spans="1:5" ht="12.75" customHeight="1" x14ac:dyDescent="0.25">
      <c r="A425" s="38"/>
      <c r="B425" s="1"/>
      <c r="C425" s="1"/>
      <c r="D425" s="1"/>
      <c r="E425" s="1"/>
    </row>
    <row r="426" spans="1:5" ht="12.75" customHeight="1" x14ac:dyDescent="0.25">
      <c r="A426" s="38"/>
      <c r="B426" s="1"/>
      <c r="C426" s="1"/>
      <c r="D426" s="1"/>
      <c r="E426" s="1"/>
    </row>
    <row r="427" spans="1:5" ht="12.75" customHeight="1" x14ac:dyDescent="0.25">
      <c r="A427" s="38"/>
      <c r="B427" s="1"/>
      <c r="C427" s="1"/>
      <c r="D427" s="1"/>
      <c r="E427" s="1"/>
    </row>
    <row r="428" spans="1:5" ht="12.75" customHeight="1" x14ac:dyDescent="0.25">
      <c r="A428" s="38"/>
      <c r="B428" s="1"/>
      <c r="C428" s="1"/>
      <c r="D428" s="1"/>
      <c r="E428" s="1"/>
    </row>
    <row r="429" spans="1:5" ht="12.75" customHeight="1" x14ac:dyDescent="0.25">
      <c r="A429" s="38"/>
      <c r="B429" s="1"/>
      <c r="C429" s="1"/>
      <c r="D429" s="1"/>
      <c r="E429" s="1"/>
    </row>
    <row r="430" spans="1:5" ht="12.75" customHeight="1" x14ac:dyDescent="0.25">
      <c r="A430" s="38"/>
      <c r="B430" s="1"/>
      <c r="C430" s="1"/>
      <c r="D430" s="1"/>
      <c r="E430" s="1"/>
    </row>
    <row r="431" spans="1:5" ht="12.75" customHeight="1" x14ac:dyDescent="0.25">
      <c r="A431" s="38"/>
      <c r="B431" s="1"/>
      <c r="C431" s="1"/>
      <c r="D431" s="1"/>
      <c r="E431" s="1"/>
    </row>
    <row r="432" spans="1:5" ht="12.75" customHeight="1" x14ac:dyDescent="0.25">
      <c r="A432" s="38"/>
      <c r="B432" s="1"/>
      <c r="C432" s="1"/>
      <c r="D432" s="1"/>
      <c r="E432" s="1"/>
    </row>
    <row r="433" spans="1:5" ht="12.75" customHeight="1" x14ac:dyDescent="0.25">
      <c r="A433" s="38"/>
      <c r="B433" s="1"/>
      <c r="C433" s="1"/>
      <c r="D433" s="1"/>
      <c r="E433" s="1"/>
    </row>
    <row r="434" spans="1:5" ht="12.75" customHeight="1" x14ac:dyDescent="0.25">
      <c r="A434" s="38"/>
      <c r="B434" s="1"/>
      <c r="C434" s="1"/>
      <c r="D434" s="1"/>
      <c r="E434" s="1"/>
    </row>
    <row r="435" spans="1:5" ht="12.75" customHeight="1" x14ac:dyDescent="0.25">
      <c r="A435" s="38"/>
      <c r="B435" s="1"/>
      <c r="C435" s="1"/>
      <c r="D435" s="1"/>
      <c r="E435" s="1"/>
    </row>
    <row r="436" spans="1:5" ht="12.75" customHeight="1" x14ac:dyDescent="0.25">
      <c r="A436" s="38"/>
      <c r="B436" s="1"/>
      <c r="C436" s="1"/>
      <c r="D436" s="1"/>
      <c r="E436" s="1"/>
    </row>
    <row r="437" spans="1:5" ht="12.75" customHeight="1" x14ac:dyDescent="0.25">
      <c r="A437" s="38"/>
      <c r="B437" s="1"/>
      <c r="C437" s="1"/>
      <c r="D437" s="1"/>
      <c r="E437" s="1"/>
    </row>
    <row r="438" spans="1:5" ht="12.75" customHeight="1" x14ac:dyDescent="0.25">
      <c r="A438" s="38"/>
      <c r="B438" s="1"/>
      <c r="C438" s="1"/>
      <c r="D438" s="1"/>
      <c r="E438" s="1"/>
    </row>
    <row r="439" spans="1:5" ht="12.75" customHeight="1" x14ac:dyDescent="0.25">
      <c r="A439" s="38"/>
      <c r="B439" s="1"/>
      <c r="C439" s="1"/>
      <c r="D439" s="1"/>
      <c r="E439" s="1"/>
    </row>
    <row r="440" spans="1:5" ht="12.75" customHeight="1" x14ac:dyDescent="0.25">
      <c r="A440" s="38"/>
      <c r="B440" s="1"/>
      <c r="C440" s="1"/>
      <c r="D440" s="1"/>
      <c r="E440" s="1"/>
    </row>
    <row r="441" spans="1:5" ht="12.75" customHeight="1" x14ac:dyDescent="0.25">
      <c r="A441" s="38"/>
      <c r="B441" s="1"/>
      <c r="C441" s="1"/>
      <c r="D441" s="1"/>
      <c r="E441" s="1"/>
    </row>
    <row r="442" spans="1:5" ht="12.75" customHeight="1" x14ac:dyDescent="0.25">
      <c r="A442" s="38"/>
      <c r="B442" s="1"/>
      <c r="C442" s="1"/>
      <c r="D442" s="1"/>
      <c r="E442" s="1"/>
    </row>
    <row r="443" spans="1:5" ht="12.75" customHeight="1" x14ac:dyDescent="0.25">
      <c r="A443" s="38"/>
      <c r="B443" s="1"/>
      <c r="C443" s="1"/>
      <c r="D443" s="1"/>
      <c r="E443" s="1"/>
    </row>
    <row r="444" spans="1:5" ht="12.75" customHeight="1" x14ac:dyDescent="0.25">
      <c r="A444" s="38"/>
      <c r="B444" s="1"/>
      <c r="C444" s="1"/>
      <c r="D444" s="1"/>
      <c r="E444" s="1"/>
    </row>
    <row r="445" spans="1:5" ht="12.75" customHeight="1" x14ac:dyDescent="0.25">
      <c r="A445" s="38"/>
      <c r="B445" s="1"/>
      <c r="C445" s="1"/>
      <c r="D445" s="1"/>
      <c r="E445" s="1"/>
    </row>
    <row r="446" spans="1:5" ht="12.75" customHeight="1" x14ac:dyDescent="0.25">
      <c r="A446" s="38"/>
      <c r="B446" s="1"/>
      <c r="C446" s="1"/>
      <c r="D446" s="1"/>
      <c r="E446" s="1"/>
    </row>
    <row r="447" spans="1:5" ht="12.75" customHeight="1" x14ac:dyDescent="0.25">
      <c r="A447" s="38"/>
      <c r="B447" s="1"/>
      <c r="C447" s="1"/>
      <c r="D447" s="1"/>
      <c r="E447" s="1"/>
    </row>
    <row r="448" spans="1:5" ht="12.75" customHeight="1" x14ac:dyDescent="0.25">
      <c r="A448" s="38"/>
      <c r="B448" s="1"/>
      <c r="C448" s="1"/>
      <c r="D448" s="1"/>
      <c r="E448" s="1"/>
    </row>
    <row r="449" spans="1:5" ht="12.75" customHeight="1" x14ac:dyDescent="0.25">
      <c r="A449" s="38"/>
      <c r="B449" s="1"/>
      <c r="C449" s="1"/>
      <c r="D449" s="1"/>
      <c r="E449" s="1"/>
    </row>
    <row r="450" spans="1:5" ht="12.75" customHeight="1" x14ac:dyDescent="0.25">
      <c r="A450" s="38"/>
      <c r="B450" s="1"/>
      <c r="C450" s="1"/>
      <c r="D450" s="1"/>
      <c r="E450" s="1"/>
    </row>
    <row r="451" spans="1:5" ht="12.75" customHeight="1" x14ac:dyDescent="0.25">
      <c r="A451" s="38"/>
      <c r="B451" s="1"/>
      <c r="C451" s="1"/>
      <c r="D451" s="1"/>
      <c r="E451" s="1"/>
    </row>
    <row r="452" spans="1:5" ht="12.75" customHeight="1" x14ac:dyDescent="0.25">
      <c r="A452" s="38"/>
      <c r="B452" s="1"/>
      <c r="C452" s="1"/>
      <c r="D452" s="1"/>
      <c r="E452" s="1"/>
    </row>
    <row r="453" spans="1:5" ht="12.75" customHeight="1" x14ac:dyDescent="0.25">
      <c r="A453" s="38"/>
      <c r="B453" s="1"/>
      <c r="C453" s="1"/>
      <c r="D453" s="1"/>
      <c r="E453" s="1"/>
    </row>
    <row r="454" spans="1:5" ht="12.75" customHeight="1" x14ac:dyDescent="0.25">
      <c r="A454" s="38"/>
      <c r="B454" s="1"/>
      <c r="C454" s="1"/>
      <c r="D454" s="1"/>
      <c r="E454" s="1"/>
    </row>
    <row r="455" spans="1:5" ht="12.75" customHeight="1" x14ac:dyDescent="0.25">
      <c r="A455" s="38"/>
      <c r="B455" s="1"/>
      <c r="C455" s="1"/>
      <c r="D455" s="1"/>
      <c r="E455" s="1"/>
    </row>
    <row r="456" spans="1:5" ht="12.75" customHeight="1" x14ac:dyDescent="0.25">
      <c r="A456" s="38"/>
      <c r="B456" s="1"/>
      <c r="C456" s="1"/>
      <c r="D456" s="1"/>
      <c r="E456" s="1"/>
    </row>
    <row r="457" spans="1:5" ht="12.75" customHeight="1" x14ac:dyDescent="0.25">
      <c r="A457" s="38"/>
      <c r="B457" s="1"/>
      <c r="C457" s="1"/>
      <c r="D457" s="1"/>
      <c r="E457" s="1"/>
    </row>
    <row r="458" spans="1:5" ht="12.75" customHeight="1" x14ac:dyDescent="0.25">
      <c r="A458" s="38"/>
      <c r="B458" s="1"/>
      <c r="C458" s="1"/>
      <c r="D458" s="1"/>
      <c r="E458" s="1"/>
    </row>
    <row r="459" spans="1:5" ht="12.75" customHeight="1" x14ac:dyDescent="0.25">
      <c r="A459" s="38"/>
      <c r="B459" s="1"/>
      <c r="C459" s="1"/>
      <c r="D459" s="1"/>
      <c r="E459" s="1"/>
    </row>
    <row r="460" spans="1:5" ht="12.75" customHeight="1" x14ac:dyDescent="0.25">
      <c r="A460" s="38"/>
      <c r="B460" s="1"/>
      <c r="C460" s="1"/>
      <c r="D460" s="1"/>
      <c r="E460" s="1"/>
    </row>
    <row r="461" spans="1:5" ht="12.75" customHeight="1" x14ac:dyDescent="0.25">
      <c r="A461" s="38"/>
      <c r="B461" s="1"/>
      <c r="C461" s="1"/>
      <c r="D461" s="1"/>
      <c r="E461" s="1"/>
    </row>
    <row r="462" spans="1:5" ht="12.75" customHeight="1" x14ac:dyDescent="0.25">
      <c r="A462" s="38"/>
      <c r="B462" s="1"/>
      <c r="C462" s="1"/>
      <c r="D462" s="1"/>
      <c r="E462" s="1"/>
    </row>
    <row r="463" spans="1:5" ht="12.75" customHeight="1" x14ac:dyDescent="0.25">
      <c r="A463" s="38"/>
      <c r="B463" s="1"/>
      <c r="C463" s="1"/>
      <c r="D463" s="1"/>
      <c r="E463" s="1"/>
    </row>
    <row r="464" spans="1:5" ht="12.75" customHeight="1" x14ac:dyDescent="0.25">
      <c r="A464" s="38"/>
      <c r="B464" s="1"/>
      <c r="C464" s="1"/>
      <c r="D464" s="1"/>
      <c r="E464" s="1"/>
    </row>
    <row r="465" spans="1:5" ht="12.75" customHeight="1" x14ac:dyDescent="0.25">
      <c r="A465" s="38"/>
      <c r="B465" s="1"/>
      <c r="C465" s="1"/>
      <c r="D465" s="1"/>
      <c r="E465" s="1"/>
    </row>
    <row r="466" spans="1:5" ht="12.75" customHeight="1" x14ac:dyDescent="0.25">
      <c r="A466" s="38"/>
      <c r="B466" s="1"/>
      <c r="C466" s="1"/>
      <c r="D466" s="1"/>
      <c r="E466" s="1"/>
    </row>
    <row r="467" spans="1:5" ht="12.75" customHeight="1" x14ac:dyDescent="0.25">
      <c r="A467" s="38"/>
      <c r="B467" s="1"/>
      <c r="C467" s="1"/>
      <c r="D467" s="1"/>
      <c r="E467" s="1"/>
    </row>
    <row r="468" spans="1:5" ht="12.75" customHeight="1" x14ac:dyDescent="0.25">
      <c r="A468" s="38"/>
      <c r="B468" s="1"/>
      <c r="C468" s="1"/>
      <c r="D468" s="1"/>
      <c r="E468" s="1"/>
    </row>
    <row r="469" spans="1:5" ht="12.75" customHeight="1" x14ac:dyDescent="0.25">
      <c r="A469" s="38"/>
      <c r="B469" s="1"/>
      <c r="C469" s="1"/>
      <c r="D469" s="1"/>
      <c r="E469" s="1"/>
    </row>
    <row r="470" spans="1:5" ht="12.75" customHeight="1" x14ac:dyDescent="0.25">
      <c r="A470" s="38"/>
      <c r="B470" s="1"/>
      <c r="C470" s="1"/>
      <c r="D470" s="1"/>
      <c r="E470" s="1"/>
    </row>
    <row r="471" spans="1:5" ht="12.75" customHeight="1" x14ac:dyDescent="0.25">
      <c r="A471" s="38"/>
      <c r="B471" s="1"/>
      <c r="C471" s="1"/>
      <c r="D471" s="1"/>
      <c r="E471" s="1"/>
    </row>
    <row r="472" spans="1:5" ht="12.75" customHeight="1" x14ac:dyDescent="0.25">
      <c r="A472" s="38"/>
      <c r="B472" s="1"/>
      <c r="C472" s="1"/>
      <c r="D472" s="1"/>
      <c r="E472" s="1"/>
    </row>
    <row r="473" spans="1:5" ht="12.75" customHeight="1" x14ac:dyDescent="0.25">
      <c r="A473" s="38"/>
      <c r="B473" s="1"/>
      <c r="C473" s="1"/>
      <c r="D473" s="1"/>
      <c r="E473" s="1"/>
    </row>
    <row r="474" spans="1:5" ht="12.75" customHeight="1" x14ac:dyDescent="0.25">
      <c r="A474" s="38"/>
      <c r="B474" s="1"/>
      <c r="C474" s="1"/>
      <c r="D474" s="1"/>
      <c r="E474" s="1"/>
    </row>
    <row r="475" spans="1:5" ht="12.75" customHeight="1" x14ac:dyDescent="0.25">
      <c r="A475" s="38"/>
      <c r="B475" s="1"/>
      <c r="C475" s="1"/>
      <c r="D475" s="1"/>
      <c r="E475" s="1"/>
    </row>
    <row r="476" spans="1:5" ht="12.75" customHeight="1" x14ac:dyDescent="0.25">
      <c r="A476" s="38"/>
      <c r="B476" s="1"/>
      <c r="C476" s="1"/>
      <c r="D476" s="1"/>
      <c r="E476" s="1"/>
    </row>
    <row r="477" spans="1:5" ht="12.75" customHeight="1" x14ac:dyDescent="0.25">
      <c r="A477" s="38"/>
      <c r="B477" s="1"/>
      <c r="C477" s="1"/>
      <c r="D477" s="1"/>
      <c r="E477" s="1"/>
    </row>
    <row r="478" spans="1:5" ht="12.75" customHeight="1" x14ac:dyDescent="0.25">
      <c r="A478" s="38"/>
      <c r="B478" s="1"/>
      <c r="C478" s="1"/>
      <c r="D478" s="1"/>
      <c r="E478" s="1"/>
    </row>
    <row r="479" spans="1:5" ht="12.75" customHeight="1" x14ac:dyDescent="0.25">
      <c r="A479" s="38"/>
      <c r="B479" s="1"/>
      <c r="C479" s="1"/>
      <c r="D479" s="1"/>
      <c r="E479" s="1"/>
    </row>
    <row r="480" spans="1:5" ht="12.75" customHeight="1" x14ac:dyDescent="0.25">
      <c r="A480" s="38"/>
      <c r="B480" s="1"/>
      <c r="C480" s="1"/>
      <c r="D480" s="1"/>
      <c r="E480" s="1"/>
    </row>
    <row r="481" spans="1:5" ht="12.75" customHeight="1" x14ac:dyDescent="0.25">
      <c r="A481" s="38"/>
      <c r="B481" s="1"/>
      <c r="C481" s="1"/>
      <c r="D481" s="1"/>
      <c r="E481" s="1"/>
    </row>
    <row r="482" spans="1:5" ht="12.75" customHeight="1" x14ac:dyDescent="0.25">
      <c r="A482" s="38"/>
      <c r="B482" s="1"/>
      <c r="C482" s="1"/>
      <c r="D482" s="1"/>
      <c r="E482" s="1"/>
    </row>
    <row r="483" spans="1:5" ht="12.75" customHeight="1" x14ac:dyDescent="0.25">
      <c r="A483" s="38"/>
      <c r="B483" s="1"/>
      <c r="C483" s="1"/>
      <c r="D483" s="1"/>
      <c r="E483" s="1"/>
    </row>
    <row r="484" spans="1:5" ht="12.75" customHeight="1" x14ac:dyDescent="0.25">
      <c r="A484" s="38"/>
      <c r="B484" s="1"/>
      <c r="C484" s="1"/>
      <c r="D484" s="1"/>
      <c r="E484" s="1"/>
    </row>
    <row r="485" spans="1:5" ht="12.75" customHeight="1" x14ac:dyDescent="0.25">
      <c r="A485" s="38"/>
      <c r="B485" s="1"/>
      <c r="C485" s="1"/>
      <c r="D485" s="1"/>
      <c r="E485" s="1"/>
    </row>
    <row r="486" spans="1:5" ht="12.75" customHeight="1" x14ac:dyDescent="0.25">
      <c r="A486" s="38"/>
      <c r="B486" s="1"/>
      <c r="C486" s="1"/>
      <c r="D486" s="1"/>
      <c r="E486" s="1"/>
    </row>
    <row r="487" spans="1:5" ht="12.75" customHeight="1" x14ac:dyDescent="0.25">
      <c r="A487" s="38"/>
      <c r="B487" s="1"/>
      <c r="C487" s="1"/>
      <c r="D487" s="1"/>
      <c r="E487" s="1"/>
    </row>
    <row r="488" spans="1:5" ht="12.75" customHeight="1" x14ac:dyDescent="0.25">
      <c r="A488" s="38"/>
      <c r="B488" s="1"/>
      <c r="C488" s="1"/>
      <c r="D488" s="1"/>
      <c r="E488" s="1"/>
    </row>
    <row r="489" spans="1:5" ht="12.75" customHeight="1" x14ac:dyDescent="0.25">
      <c r="A489" s="38"/>
      <c r="B489" s="1"/>
      <c r="C489" s="1"/>
      <c r="D489" s="1"/>
      <c r="E489" s="1"/>
    </row>
    <row r="490" spans="1:5" ht="12.75" customHeight="1" x14ac:dyDescent="0.25">
      <c r="A490" s="38"/>
      <c r="B490" s="1"/>
      <c r="C490" s="1"/>
      <c r="D490" s="1"/>
      <c r="E490" s="1"/>
    </row>
    <row r="491" spans="1:5" ht="12.75" customHeight="1" x14ac:dyDescent="0.25">
      <c r="A491" s="38"/>
      <c r="B491" s="1"/>
      <c r="C491" s="1"/>
      <c r="D491" s="1"/>
      <c r="E491" s="1"/>
    </row>
    <row r="492" spans="1:5" ht="12.75" customHeight="1" x14ac:dyDescent="0.25">
      <c r="A492" s="38"/>
      <c r="B492" s="1"/>
      <c r="C492" s="1"/>
      <c r="D492" s="1"/>
      <c r="E492" s="1"/>
    </row>
    <row r="493" spans="1:5" ht="12.75" customHeight="1" x14ac:dyDescent="0.25">
      <c r="A493" s="38"/>
      <c r="B493" s="1"/>
      <c r="C493" s="1"/>
      <c r="D493" s="1"/>
      <c r="E493" s="1"/>
    </row>
    <row r="494" spans="1:5" ht="12.75" customHeight="1" x14ac:dyDescent="0.25">
      <c r="A494" s="38"/>
      <c r="B494" s="1"/>
      <c r="C494" s="1"/>
      <c r="D494" s="1"/>
      <c r="E494" s="1"/>
    </row>
    <row r="495" spans="1:5" ht="12.75" customHeight="1" x14ac:dyDescent="0.25">
      <c r="A495" s="38"/>
      <c r="B495" s="1"/>
      <c r="C495" s="1"/>
      <c r="D495" s="1"/>
      <c r="E495" s="1"/>
    </row>
    <row r="496" spans="1:5" ht="12.75" customHeight="1" x14ac:dyDescent="0.25">
      <c r="A496" s="38"/>
      <c r="B496" s="1"/>
      <c r="C496" s="1"/>
      <c r="D496" s="1"/>
      <c r="E496" s="1"/>
    </row>
    <row r="497" spans="1:5" ht="12.75" customHeight="1" x14ac:dyDescent="0.25">
      <c r="A497" s="38"/>
      <c r="B497" s="1"/>
      <c r="C497" s="1"/>
      <c r="D497" s="1"/>
      <c r="E497" s="1"/>
    </row>
    <row r="498" spans="1:5" ht="12.75" customHeight="1" x14ac:dyDescent="0.25">
      <c r="A498" s="38"/>
      <c r="B498" s="1"/>
      <c r="C498" s="1"/>
      <c r="D498" s="1"/>
      <c r="E498" s="1"/>
    </row>
    <row r="499" spans="1:5" ht="12.75" customHeight="1" x14ac:dyDescent="0.25">
      <c r="A499" s="38"/>
      <c r="B499" s="1"/>
      <c r="C499" s="1"/>
      <c r="D499" s="1"/>
      <c r="E499" s="1"/>
    </row>
    <row r="500" spans="1:5" ht="12.75" customHeight="1" x14ac:dyDescent="0.25">
      <c r="A500" s="38"/>
      <c r="B500" s="1"/>
      <c r="C500" s="1"/>
      <c r="D500" s="1"/>
      <c r="E500" s="1"/>
    </row>
    <row r="501" spans="1:5" ht="12.75" customHeight="1" x14ac:dyDescent="0.25">
      <c r="A501" s="38"/>
      <c r="B501" s="1"/>
      <c r="C501" s="1"/>
      <c r="D501" s="1"/>
      <c r="E501" s="1"/>
    </row>
    <row r="502" spans="1:5" ht="12.75" customHeight="1" x14ac:dyDescent="0.25">
      <c r="A502" s="38"/>
      <c r="B502" s="1"/>
      <c r="C502" s="1"/>
      <c r="D502" s="1"/>
      <c r="E502" s="1"/>
    </row>
    <row r="503" spans="1:5" ht="12.75" customHeight="1" x14ac:dyDescent="0.25">
      <c r="A503" s="38"/>
      <c r="B503" s="1"/>
      <c r="C503" s="1"/>
      <c r="D503" s="1"/>
      <c r="E503" s="1"/>
    </row>
    <row r="504" spans="1:5" ht="12.75" customHeight="1" x14ac:dyDescent="0.25">
      <c r="A504" s="38"/>
      <c r="B504" s="1"/>
      <c r="C504" s="1"/>
      <c r="D504" s="1"/>
      <c r="E504" s="1"/>
    </row>
    <row r="505" spans="1:5" ht="12.75" customHeight="1" x14ac:dyDescent="0.25">
      <c r="A505" s="38"/>
      <c r="B505" s="1"/>
      <c r="C505" s="1"/>
      <c r="D505" s="1"/>
      <c r="E505" s="1"/>
    </row>
    <row r="506" spans="1:5" ht="12.75" customHeight="1" x14ac:dyDescent="0.25">
      <c r="A506" s="38"/>
      <c r="B506" s="1"/>
      <c r="C506" s="1"/>
      <c r="D506" s="1"/>
      <c r="E506" s="1"/>
    </row>
    <row r="507" spans="1:5" ht="12.75" customHeight="1" x14ac:dyDescent="0.25">
      <c r="A507" s="38"/>
      <c r="B507" s="1"/>
      <c r="C507" s="1"/>
      <c r="D507" s="1"/>
      <c r="E507" s="1"/>
    </row>
    <row r="508" spans="1:5" ht="12.75" customHeight="1" x14ac:dyDescent="0.25">
      <c r="A508" s="38"/>
      <c r="B508" s="1"/>
      <c r="C508" s="1"/>
      <c r="D508" s="1"/>
      <c r="E508" s="1"/>
    </row>
    <row r="509" spans="1:5" ht="12.75" customHeight="1" x14ac:dyDescent="0.25">
      <c r="A509" s="38"/>
      <c r="B509" s="1"/>
      <c r="C509" s="1"/>
      <c r="D509" s="1"/>
      <c r="E509" s="1"/>
    </row>
    <row r="510" spans="1:5" ht="12.75" customHeight="1" x14ac:dyDescent="0.25">
      <c r="A510" s="38"/>
      <c r="B510" s="1"/>
      <c r="C510" s="1"/>
      <c r="D510" s="1"/>
      <c r="E510" s="1"/>
    </row>
    <row r="511" spans="1:5" ht="12.75" customHeight="1" x14ac:dyDescent="0.25">
      <c r="A511" s="38"/>
      <c r="B511" s="1"/>
      <c r="C511" s="1"/>
      <c r="D511" s="1"/>
      <c r="E511" s="1"/>
    </row>
    <row r="512" spans="1:5" ht="12.75" customHeight="1" x14ac:dyDescent="0.25">
      <c r="A512" s="38"/>
      <c r="B512" s="1"/>
      <c r="C512" s="1"/>
      <c r="D512" s="1"/>
      <c r="E512" s="1"/>
    </row>
    <row r="513" spans="1:5" ht="12.75" customHeight="1" x14ac:dyDescent="0.25">
      <c r="A513" s="38"/>
      <c r="B513" s="1"/>
      <c r="C513" s="1"/>
      <c r="D513" s="1"/>
      <c r="E513" s="1"/>
    </row>
    <row r="514" spans="1:5" ht="12.75" customHeight="1" x14ac:dyDescent="0.25">
      <c r="A514" s="38"/>
      <c r="B514" s="1"/>
      <c r="C514" s="1"/>
      <c r="D514" s="1"/>
      <c r="E514" s="1"/>
    </row>
    <row r="515" spans="1:5" ht="12.75" customHeight="1" x14ac:dyDescent="0.25">
      <c r="A515" s="38"/>
      <c r="B515" s="1"/>
      <c r="C515" s="1"/>
      <c r="D515" s="1"/>
      <c r="E515" s="1"/>
    </row>
    <row r="516" spans="1:5" ht="12.75" customHeight="1" x14ac:dyDescent="0.25">
      <c r="A516" s="38"/>
      <c r="B516" s="1"/>
      <c r="C516" s="1"/>
      <c r="D516" s="1"/>
      <c r="E516" s="1"/>
    </row>
    <row r="517" spans="1:5" ht="12.75" customHeight="1" x14ac:dyDescent="0.25">
      <c r="A517" s="38"/>
      <c r="B517" s="1"/>
      <c r="C517" s="1"/>
      <c r="D517" s="1"/>
      <c r="E517" s="1"/>
    </row>
    <row r="518" spans="1:5" ht="12.75" customHeight="1" x14ac:dyDescent="0.25">
      <c r="A518" s="38"/>
      <c r="B518" s="1"/>
      <c r="C518" s="1"/>
      <c r="D518" s="1"/>
      <c r="E518" s="1"/>
    </row>
    <row r="519" spans="1:5" ht="12.75" customHeight="1" x14ac:dyDescent="0.25">
      <c r="A519" s="38"/>
      <c r="B519" s="1"/>
      <c r="C519" s="1"/>
      <c r="D519" s="1"/>
      <c r="E519" s="1"/>
    </row>
    <row r="520" spans="1:5" ht="12.75" customHeight="1" x14ac:dyDescent="0.25">
      <c r="A520" s="38"/>
      <c r="B520" s="1"/>
      <c r="C520" s="1"/>
      <c r="D520" s="1"/>
      <c r="E520" s="1"/>
    </row>
    <row r="521" spans="1:5" ht="12.75" customHeight="1" x14ac:dyDescent="0.25">
      <c r="A521" s="38"/>
      <c r="B521" s="1"/>
      <c r="C521" s="1"/>
      <c r="D521" s="1"/>
      <c r="E521" s="1"/>
    </row>
    <row r="522" spans="1:5" ht="12.75" customHeight="1" x14ac:dyDescent="0.25">
      <c r="A522" s="38"/>
      <c r="B522" s="1"/>
      <c r="C522" s="1"/>
      <c r="D522" s="1"/>
      <c r="E522" s="1"/>
    </row>
    <row r="523" spans="1:5" ht="12.75" customHeight="1" x14ac:dyDescent="0.25">
      <c r="A523" s="38"/>
      <c r="B523" s="1"/>
      <c r="C523" s="1"/>
      <c r="D523" s="1"/>
      <c r="E523" s="1"/>
    </row>
    <row r="524" spans="1:5" ht="12.75" customHeight="1" x14ac:dyDescent="0.25">
      <c r="A524" s="38"/>
      <c r="B524" s="1"/>
      <c r="C524" s="1"/>
      <c r="D524" s="1"/>
      <c r="E524" s="1"/>
    </row>
    <row r="525" spans="1:5" ht="12.75" customHeight="1" x14ac:dyDescent="0.25">
      <c r="A525" s="38"/>
      <c r="B525" s="1"/>
      <c r="C525" s="1"/>
      <c r="D525" s="1"/>
      <c r="E525" s="1"/>
    </row>
    <row r="526" spans="1:5" ht="12.75" customHeight="1" x14ac:dyDescent="0.25">
      <c r="A526" s="38"/>
      <c r="B526" s="1"/>
      <c r="C526" s="1"/>
      <c r="D526" s="1"/>
      <c r="E526" s="1"/>
    </row>
    <row r="527" spans="1:5" ht="12.75" customHeight="1" x14ac:dyDescent="0.25">
      <c r="A527" s="38"/>
      <c r="B527" s="1"/>
      <c r="C527" s="1"/>
      <c r="D527" s="1"/>
      <c r="E527" s="1"/>
    </row>
    <row r="528" spans="1:5" ht="12.75" customHeight="1" x14ac:dyDescent="0.25">
      <c r="A528" s="38"/>
      <c r="B528" s="1"/>
      <c r="C528" s="1"/>
      <c r="D528" s="1"/>
      <c r="E528" s="1"/>
    </row>
    <row r="529" spans="1:5" ht="12.75" customHeight="1" x14ac:dyDescent="0.25">
      <c r="A529" s="38"/>
      <c r="B529" s="1"/>
      <c r="C529" s="1"/>
      <c r="D529" s="1"/>
      <c r="E529" s="1"/>
    </row>
    <row r="530" spans="1:5" ht="12.75" customHeight="1" x14ac:dyDescent="0.25">
      <c r="A530" s="38"/>
      <c r="B530" s="1"/>
      <c r="C530" s="1"/>
      <c r="D530" s="1"/>
      <c r="E530" s="1"/>
    </row>
    <row r="531" spans="1:5" ht="12.75" customHeight="1" x14ac:dyDescent="0.25">
      <c r="A531" s="38"/>
      <c r="B531" s="1"/>
      <c r="C531" s="1"/>
      <c r="D531" s="1"/>
      <c r="E531" s="1"/>
    </row>
    <row r="532" spans="1:5" ht="12.75" customHeight="1" x14ac:dyDescent="0.25">
      <c r="A532" s="38"/>
      <c r="B532" s="1"/>
      <c r="C532" s="1"/>
      <c r="D532" s="1"/>
      <c r="E532" s="1"/>
    </row>
    <row r="533" spans="1:5" ht="12.75" customHeight="1" x14ac:dyDescent="0.25">
      <c r="A533" s="38"/>
      <c r="B533" s="1"/>
      <c r="C533" s="1"/>
      <c r="D533" s="1"/>
      <c r="E533" s="1"/>
    </row>
    <row r="534" spans="1:5" ht="12.75" customHeight="1" x14ac:dyDescent="0.25">
      <c r="A534" s="38"/>
      <c r="B534" s="1"/>
      <c r="C534" s="1"/>
      <c r="D534" s="1"/>
      <c r="E534" s="1"/>
    </row>
    <row r="535" spans="1:5" ht="12.75" customHeight="1" x14ac:dyDescent="0.25">
      <c r="A535" s="38"/>
      <c r="B535" s="1"/>
      <c r="C535" s="1"/>
      <c r="D535" s="1"/>
      <c r="E535" s="1"/>
    </row>
    <row r="536" spans="1:5" ht="12.75" customHeight="1" x14ac:dyDescent="0.25">
      <c r="A536" s="38"/>
      <c r="B536" s="1"/>
      <c r="C536" s="1"/>
      <c r="D536" s="1"/>
      <c r="E536" s="1"/>
    </row>
    <row r="537" spans="1:5" ht="12.75" customHeight="1" x14ac:dyDescent="0.25">
      <c r="A537" s="38"/>
      <c r="B537" s="1"/>
      <c r="C537" s="1"/>
      <c r="D537" s="1"/>
      <c r="E537" s="1"/>
    </row>
    <row r="538" spans="1:5" ht="12.75" customHeight="1" x14ac:dyDescent="0.25">
      <c r="A538" s="38"/>
      <c r="B538" s="1"/>
      <c r="C538" s="1"/>
      <c r="D538" s="1"/>
      <c r="E538" s="1"/>
    </row>
    <row r="539" spans="1:5" ht="12.75" customHeight="1" x14ac:dyDescent="0.25">
      <c r="A539" s="38"/>
      <c r="B539" s="1"/>
      <c r="C539" s="1"/>
      <c r="D539" s="1"/>
      <c r="E539" s="1"/>
    </row>
    <row r="540" spans="1:5" ht="12.75" customHeight="1" x14ac:dyDescent="0.25">
      <c r="A540" s="38"/>
      <c r="B540" s="1"/>
      <c r="C540" s="1"/>
      <c r="D540" s="1"/>
      <c r="E540" s="1"/>
    </row>
    <row r="541" spans="1:5" ht="12.75" customHeight="1" x14ac:dyDescent="0.25">
      <c r="A541" s="38"/>
      <c r="B541" s="1"/>
      <c r="C541" s="1"/>
      <c r="D541" s="1"/>
      <c r="E541" s="1"/>
    </row>
    <row r="542" spans="1:5" ht="12.75" customHeight="1" x14ac:dyDescent="0.25">
      <c r="A542" s="38"/>
      <c r="B542" s="1"/>
      <c r="C542" s="1"/>
      <c r="D542" s="1"/>
      <c r="E542" s="1"/>
    </row>
    <row r="543" spans="1:5" ht="12.75" customHeight="1" x14ac:dyDescent="0.25">
      <c r="A543" s="38"/>
      <c r="B543" s="1"/>
      <c r="C543" s="1"/>
      <c r="D543" s="1"/>
      <c r="E543" s="1"/>
    </row>
    <row r="544" spans="1:5" ht="12.75" customHeight="1" x14ac:dyDescent="0.25">
      <c r="A544" s="38"/>
      <c r="B544" s="1"/>
      <c r="C544" s="1"/>
      <c r="D544" s="1"/>
      <c r="E544" s="1"/>
    </row>
    <row r="545" spans="1:5" ht="12.75" customHeight="1" x14ac:dyDescent="0.25">
      <c r="A545" s="38"/>
      <c r="B545" s="1"/>
      <c r="C545" s="1"/>
      <c r="D545" s="1"/>
      <c r="E545" s="1"/>
    </row>
    <row r="546" spans="1:5" ht="12.75" customHeight="1" x14ac:dyDescent="0.25">
      <c r="A546" s="38"/>
      <c r="B546" s="1"/>
      <c r="C546" s="1"/>
      <c r="D546" s="1"/>
      <c r="E546" s="1"/>
    </row>
    <row r="547" spans="1:5" ht="12.75" customHeight="1" x14ac:dyDescent="0.25">
      <c r="A547" s="38"/>
      <c r="B547" s="1"/>
      <c r="C547" s="1"/>
      <c r="D547" s="1"/>
      <c r="E547" s="1"/>
    </row>
    <row r="548" spans="1:5" ht="12.75" customHeight="1" x14ac:dyDescent="0.25">
      <c r="A548" s="38"/>
      <c r="B548" s="1"/>
      <c r="C548" s="1"/>
      <c r="D548" s="1"/>
      <c r="E548" s="1"/>
    </row>
    <row r="549" spans="1:5" ht="12.75" customHeight="1" x14ac:dyDescent="0.25">
      <c r="A549" s="38"/>
      <c r="B549" s="1"/>
      <c r="C549" s="1"/>
      <c r="D549" s="1"/>
      <c r="E549" s="1"/>
    </row>
    <row r="550" spans="1:5" ht="12.75" customHeight="1" x14ac:dyDescent="0.25">
      <c r="A550" s="38"/>
      <c r="B550" s="1"/>
      <c r="C550" s="1"/>
      <c r="D550" s="1"/>
      <c r="E550" s="1"/>
    </row>
    <row r="551" spans="1:5" ht="12.75" customHeight="1" x14ac:dyDescent="0.25">
      <c r="A551" s="38"/>
      <c r="B551" s="1"/>
      <c r="C551" s="1"/>
      <c r="D551" s="1"/>
      <c r="E551" s="1"/>
    </row>
    <row r="552" spans="1:5" ht="12.75" customHeight="1" x14ac:dyDescent="0.25">
      <c r="A552" s="38"/>
      <c r="B552" s="1"/>
      <c r="C552" s="1"/>
      <c r="D552" s="1"/>
      <c r="E552" s="1"/>
    </row>
    <row r="553" spans="1:5" ht="12.75" customHeight="1" x14ac:dyDescent="0.25">
      <c r="A553" s="38"/>
      <c r="B553" s="1"/>
      <c r="C553" s="1"/>
      <c r="D553" s="1"/>
      <c r="E553" s="1"/>
    </row>
    <row r="554" spans="1:5" ht="12.75" customHeight="1" x14ac:dyDescent="0.25">
      <c r="A554" s="38"/>
      <c r="B554" s="1"/>
      <c r="C554" s="1"/>
      <c r="D554" s="1"/>
      <c r="E554" s="1"/>
    </row>
    <row r="555" spans="1:5" ht="12.75" customHeight="1" x14ac:dyDescent="0.25">
      <c r="A555" s="38"/>
      <c r="B555" s="1"/>
      <c r="C555" s="1"/>
      <c r="D555" s="1"/>
      <c r="E555" s="1"/>
    </row>
    <row r="556" spans="1:5" ht="12.75" customHeight="1" x14ac:dyDescent="0.25">
      <c r="A556" s="38"/>
      <c r="B556" s="1"/>
      <c r="C556" s="1"/>
      <c r="D556" s="1"/>
      <c r="E556" s="1"/>
    </row>
    <row r="557" spans="1:5" ht="12.75" customHeight="1" x14ac:dyDescent="0.25">
      <c r="A557" s="38"/>
      <c r="B557" s="1"/>
      <c r="C557" s="1"/>
      <c r="D557" s="1"/>
      <c r="E557" s="1"/>
    </row>
    <row r="558" spans="1:5" ht="12.75" customHeight="1" x14ac:dyDescent="0.25">
      <c r="A558" s="38"/>
      <c r="B558" s="1"/>
      <c r="C558" s="1"/>
      <c r="D558" s="1"/>
      <c r="E558" s="1"/>
    </row>
    <row r="559" spans="1:5" ht="12.75" customHeight="1" x14ac:dyDescent="0.25">
      <c r="A559" s="38"/>
      <c r="B559" s="1"/>
      <c r="C559" s="1"/>
      <c r="D559" s="1"/>
      <c r="E559" s="1"/>
    </row>
    <row r="560" spans="1:5" ht="12.75" customHeight="1" x14ac:dyDescent="0.25">
      <c r="A560" s="38"/>
      <c r="B560" s="1"/>
      <c r="C560" s="1"/>
      <c r="D560" s="1"/>
      <c r="E560" s="1"/>
    </row>
    <row r="561" spans="1:5" ht="12.75" customHeight="1" x14ac:dyDescent="0.25">
      <c r="A561" s="38"/>
      <c r="B561" s="1"/>
      <c r="C561" s="1"/>
      <c r="D561" s="1"/>
      <c r="E561" s="1"/>
    </row>
    <row r="562" spans="1:5" ht="12.75" customHeight="1" x14ac:dyDescent="0.25">
      <c r="A562" s="38"/>
      <c r="B562" s="1"/>
      <c r="C562" s="1"/>
      <c r="D562" s="1"/>
      <c r="E562" s="1"/>
    </row>
    <row r="563" spans="1:5" ht="12.75" customHeight="1" x14ac:dyDescent="0.25">
      <c r="A563" s="38"/>
      <c r="B563" s="1"/>
      <c r="C563" s="1"/>
      <c r="D563" s="1"/>
      <c r="E563" s="1"/>
    </row>
    <row r="564" spans="1:5" ht="12.75" customHeight="1" x14ac:dyDescent="0.25">
      <c r="A564" s="38"/>
      <c r="B564" s="1"/>
      <c r="C564" s="1"/>
      <c r="D564" s="1"/>
      <c r="E564" s="1"/>
    </row>
    <row r="565" spans="1:5" ht="12.75" customHeight="1" x14ac:dyDescent="0.25">
      <c r="A565" s="38"/>
      <c r="B565" s="1"/>
      <c r="C565" s="1"/>
      <c r="D565" s="1"/>
      <c r="E565" s="1"/>
    </row>
    <row r="566" spans="1:5" ht="12.75" customHeight="1" x14ac:dyDescent="0.25">
      <c r="A566" s="38"/>
      <c r="B566" s="1"/>
      <c r="C566" s="1"/>
      <c r="D566" s="1"/>
      <c r="E566" s="1"/>
    </row>
    <row r="567" spans="1:5" ht="12.75" customHeight="1" x14ac:dyDescent="0.25">
      <c r="A567" s="38"/>
      <c r="B567" s="1"/>
      <c r="C567" s="1"/>
      <c r="D567" s="1"/>
      <c r="E567" s="1"/>
    </row>
    <row r="568" spans="1:5" ht="12.75" customHeight="1" x14ac:dyDescent="0.25">
      <c r="A568" s="38"/>
      <c r="B568" s="1"/>
      <c r="C568" s="1"/>
      <c r="D568" s="1"/>
      <c r="E568" s="1"/>
    </row>
    <row r="569" spans="1:5" ht="12.75" customHeight="1" x14ac:dyDescent="0.25">
      <c r="A569" s="38"/>
      <c r="B569" s="1"/>
      <c r="C569" s="1"/>
      <c r="D569" s="1"/>
      <c r="E569" s="1"/>
    </row>
    <row r="570" spans="1:5" ht="12.75" customHeight="1" x14ac:dyDescent="0.25">
      <c r="A570" s="38"/>
      <c r="B570" s="1"/>
      <c r="C570" s="1"/>
      <c r="D570" s="1"/>
      <c r="E570" s="1"/>
    </row>
    <row r="571" spans="1:5" ht="12.75" customHeight="1" x14ac:dyDescent="0.25">
      <c r="A571" s="38"/>
      <c r="B571" s="1"/>
      <c r="C571" s="1"/>
      <c r="D571" s="1"/>
      <c r="E571" s="1"/>
    </row>
    <row r="572" spans="1:5" ht="12.75" customHeight="1" x14ac:dyDescent="0.25">
      <c r="A572" s="38"/>
      <c r="B572" s="1"/>
      <c r="C572" s="1"/>
      <c r="D572" s="1"/>
      <c r="E572" s="1"/>
    </row>
    <row r="573" spans="1:5" ht="12.75" customHeight="1" x14ac:dyDescent="0.25">
      <c r="A573" s="38"/>
      <c r="B573" s="1"/>
      <c r="C573" s="1"/>
      <c r="D573" s="1"/>
      <c r="E573" s="1"/>
    </row>
    <row r="574" spans="1:5" ht="12.75" customHeight="1" x14ac:dyDescent="0.25">
      <c r="A574" s="38"/>
      <c r="B574" s="1"/>
      <c r="C574" s="1"/>
      <c r="D574" s="1"/>
      <c r="E574" s="1"/>
    </row>
    <row r="575" spans="1:5" ht="12.75" customHeight="1" x14ac:dyDescent="0.25">
      <c r="A575" s="38"/>
      <c r="B575" s="1"/>
      <c r="C575" s="1"/>
      <c r="D575" s="1"/>
      <c r="E575" s="1"/>
    </row>
    <row r="576" spans="1:5" ht="12.75" customHeight="1" x14ac:dyDescent="0.25">
      <c r="A576" s="38"/>
      <c r="B576" s="1"/>
      <c r="C576" s="1"/>
      <c r="D576" s="1"/>
      <c r="E576" s="1"/>
    </row>
    <row r="577" spans="1:5" ht="12.75" customHeight="1" x14ac:dyDescent="0.25">
      <c r="A577" s="38"/>
      <c r="B577" s="1"/>
      <c r="C577" s="1"/>
      <c r="D577" s="1"/>
      <c r="E577" s="1"/>
    </row>
    <row r="578" spans="1:5" ht="12.75" customHeight="1" x14ac:dyDescent="0.25">
      <c r="A578" s="38"/>
      <c r="B578" s="1"/>
      <c r="C578" s="1"/>
      <c r="D578" s="1"/>
      <c r="E578" s="1"/>
    </row>
    <row r="579" spans="1:5" ht="12.75" customHeight="1" x14ac:dyDescent="0.25">
      <c r="A579" s="38"/>
      <c r="B579" s="1"/>
      <c r="C579" s="1"/>
      <c r="D579" s="1"/>
      <c r="E579" s="1"/>
    </row>
    <row r="580" spans="1:5" ht="12.75" customHeight="1" x14ac:dyDescent="0.25">
      <c r="A580" s="38"/>
      <c r="B580" s="1"/>
      <c r="C580" s="1"/>
      <c r="D580" s="1"/>
      <c r="E580" s="1"/>
    </row>
    <row r="581" spans="1:5" ht="12.75" customHeight="1" x14ac:dyDescent="0.25">
      <c r="A581" s="38"/>
      <c r="B581" s="1"/>
      <c r="C581" s="1"/>
      <c r="D581" s="1"/>
      <c r="E581" s="1"/>
    </row>
    <row r="582" spans="1:5" ht="12.75" customHeight="1" x14ac:dyDescent="0.25">
      <c r="A582" s="38"/>
      <c r="B582" s="1"/>
      <c r="C582" s="1"/>
      <c r="D582" s="1"/>
      <c r="E582" s="1"/>
    </row>
    <row r="583" spans="1:5" ht="12.75" customHeight="1" x14ac:dyDescent="0.25">
      <c r="A583" s="38"/>
      <c r="B583" s="1"/>
      <c r="C583" s="1"/>
      <c r="D583" s="1"/>
      <c r="E583" s="1"/>
    </row>
    <row r="584" spans="1:5" ht="12.75" customHeight="1" x14ac:dyDescent="0.25">
      <c r="A584" s="38"/>
      <c r="B584" s="1"/>
      <c r="C584" s="1"/>
      <c r="D584" s="1"/>
      <c r="E584" s="1"/>
    </row>
    <row r="585" spans="1:5" ht="12.75" customHeight="1" x14ac:dyDescent="0.25">
      <c r="A585" s="38"/>
      <c r="B585" s="1"/>
      <c r="C585" s="1"/>
      <c r="D585" s="1"/>
      <c r="E585" s="1"/>
    </row>
    <row r="586" spans="1:5" ht="12.75" customHeight="1" x14ac:dyDescent="0.25">
      <c r="A586" s="38"/>
      <c r="B586" s="1"/>
      <c r="C586" s="1"/>
      <c r="D586" s="1"/>
      <c r="E586" s="1"/>
    </row>
    <row r="587" spans="1:5" ht="12.75" customHeight="1" x14ac:dyDescent="0.25">
      <c r="A587" s="38"/>
      <c r="B587" s="1"/>
      <c r="C587" s="1"/>
      <c r="D587" s="1"/>
      <c r="E587" s="1"/>
    </row>
    <row r="588" spans="1:5" ht="12.75" customHeight="1" x14ac:dyDescent="0.25">
      <c r="A588" s="38"/>
      <c r="B588" s="1"/>
      <c r="C588" s="1"/>
      <c r="D588" s="1"/>
      <c r="E588" s="1"/>
    </row>
    <row r="589" spans="1:5" ht="12.75" customHeight="1" x14ac:dyDescent="0.25">
      <c r="A589" s="38"/>
      <c r="B589" s="1"/>
      <c r="C589" s="1"/>
      <c r="D589" s="1"/>
      <c r="E589" s="1"/>
    </row>
    <row r="590" spans="1:5" ht="12.75" customHeight="1" x14ac:dyDescent="0.25">
      <c r="A590" s="38"/>
      <c r="B590" s="1"/>
      <c r="C590" s="1"/>
      <c r="D590" s="1"/>
      <c r="E590" s="1"/>
    </row>
    <row r="591" spans="1:5" ht="12.75" customHeight="1" x14ac:dyDescent="0.25">
      <c r="A591" s="38"/>
      <c r="B591" s="1"/>
      <c r="C591" s="1"/>
      <c r="D591" s="1"/>
      <c r="E591" s="1"/>
    </row>
    <row r="592" spans="1:5" ht="12.75" customHeight="1" x14ac:dyDescent="0.25">
      <c r="A592" s="38"/>
      <c r="B592" s="1"/>
      <c r="C592" s="1"/>
      <c r="D592" s="1"/>
      <c r="E592" s="1"/>
    </row>
    <row r="593" spans="1:5" ht="12.75" customHeight="1" x14ac:dyDescent="0.25">
      <c r="A593" s="38"/>
      <c r="B593" s="1"/>
      <c r="C593" s="1"/>
      <c r="D593" s="1"/>
      <c r="E593" s="1"/>
    </row>
    <row r="594" spans="1:5" ht="12.75" customHeight="1" x14ac:dyDescent="0.25">
      <c r="A594" s="38"/>
      <c r="B594" s="1"/>
      <c r="C594" s="1"/>
      <c r="D594" s="1"/>
      <c r="E594" s="1"/>
    </row>
    <row r="595" spans="1:5" ht="12.75" customHeight="1" x14ac:dyDescent="0.25">
      <c r="A595" s="38"/>
      <c r="B595" s="1"/>
      <c r="C595" s="1"/>
      <c r="D595" s="1"/>
      <c r="E595" s="1"/>
    </row>
    <row r="596" spans="1:5" ht="12.75" customHeight="1" x14ac:dyDescent="0.25">
      <c r="A596" s="38"/>
      <c r="B596" s="1"/>
      <c r="C596" s="1"/>
      <c r="D596" s="1"/>
      <c r="E596" s="1"/>
    </row>
    <row r="597" spans="1:5" ht="12.75" customHeight="1" x14ac:dyDescent="0.25">
      <c r="A597" s="38"/>
      <c r="B597" s="1"/>
      <c r="C597" s="1"/>
      <c r="D597" s="1"/>
      <c r="E597" s="1"/>
    </row>
    <row r="598" spans="1:5" ht="12.75" customHeight="1" x14ac:dyDescent="0.25">
      <c r="A598" s="38"/>
      <c r="B598" s="1"/>
      <c r="C598" s="1"/>
      <c r="D598" s="1"/>
      <c r="E598" s="1"/>
    </row>
    <row r="599" spans="1:5" ht="12.75" customHeight="1" x14ac:dyDescent="0.25">
      <c r="A599" s="38"/>
      <c r="B599" s="1"/>
      <c r="C599" s="1"/>
      <c r="D599" s="1"/>
      <c r="E599" s="1"/>
    </row>
    <row r="600" spans="1:5" ht="12.75" customHeight="1" x14ac:dyDescent="0.25">
      <c r="A600" s="38"/>
      <c r="B600" s="1"/>
      <c r="C600" s="1"/>
      <c r="D600" s="1"/>
      <c r="E600" s="1"/>
    </row>
    <row r="601" spans="1:5" ht="12.75" customHeight="1" x14ac:dyDescent="0.25">
      <c r="A601" s="38"/>
      <c r="B601" s="1"/>
      <c r="C601" s="1"/>
      <c r="D601" s="1"/>
      <c r="E601" s="1"/>
    </row>
    <row r="602" spans="1:5" ht="12.75" customHeight="1" x14ac:dyDescent="0.25">
      <c r="A602" s="38"/>
      <c r="B602" s="1"/>
      <c r="C602" s="1"/>
      <c r="D602" s="1"/>
      <c r="E602" s="1"/>
    </row>
    <row r="603" spans="1:5" ht="12.75" customHeight="1" x14ac:dyDescent="0.25">
      <c r="A603" s="38"/>
      <c r="B603" s="1"/>
      <c r="C603" s="1"/>
      <c r="D603" s="1"/>
      <c r="E603" s="1"/>
    </row>
    <row r="604" spans="1:5" ht="12.75" customHeight="1" x14ac:dyDescent="0.25">
      <c r="A604" s="38"/>
      <c r="B604" s="1"/>
      <c r="C604" s="1"/>
      <c r="D604" s="1"/>
      <c r="E604" s="1"/>
    </row>
    <row r="605" spans="1:5" ht="12.75" customHeight="1" x14ac:dyDescent="0.25">
      <c r="A605" s="38"/>
      <c r="B605" s="1"/>
      <c r="C605" s="1"/>
      <c r="D605" s="1"/>
      <c r="E605" s="1"/>
    </row>
    <row r="606" spans="1:5" ht="12.75" customHeight="1" x14ac:dyDescent="0.25">
      <c r="A606" s="38"/>
      <c r="B606" s="1"/>
      <c r="C606" s="1"/>
      <c r="D606" s="1"/>
      <c r="E606" s="1"/>
    </row>
    <row r="607" spans="1:5" ht="12.75" customHeight="1" x14ac:dyDescent="0.25">
      <c r="A607" s="38"/>
      <c r="B607" s="1"/>
      <c r="C607" s="1"/>
      <c r="D607" s="1"/>
      <c r="E607" s="1"/>
    </row>
    <row r="608" spans="1:5" ht="12.75" customHeight="1" x14ac:dyDescent="0.25">
      <c r="A608" s="38"/>
      <c r="B608" s="1"/>
      <c r="C608" s="1"/>
      <c r="D608" s="1"/>
      <c r="E608" s="1"/>
    </row>
    <row r="609" spans="1:5" ht="12.75" customHeight="1" x14ac:dyDescent="0.25">
      <c r="A609" s="38"/>
      <c r="B609" s="1"/>
      <c r="C609" s="1"/>
      <c r="D609" s="1"/>
      <c r="E609" s="1"/>
    </row>
    <row r="610" spans="1:5" ht="12.75" customHeight="1" x14ac:dyDescent="0.25">
      <c r="A610" s="38"/>
      <c r="B610" s="1"/>
      <c r="C610" s="1"/>
      <c r="D610" s="1"/>
      <c r="E610" s="1"/>
    </row>
    <row r="611" spans="1:5" ht="12.75" customHeight="1" x14ac:dyDescent="0.25">
      <c r="A611" s="38"/>
      <c r="B611" s="1"/>
      <c r="C611" s="1"/>
      <c r="D611" s="1"/>
      <c r="E611" s="1"/>
    </row>
    <row r="612" spans="1:5" ht="12.75" customHeight="1" x14ac:dyDescent="0.25">
      <c r="A612" s="38"/>
      <c r="B612" s="1"/>
      <c r="C612" s="1"/>
      <c r="D612" s="1"/>
      <c r="E612" s="1"/>
    </row>
    <row r="613" spans="1:5" ht="12.75" customHeight="1" x14ac:dyDescent="0.25">
      <c r="A613" s="38"/>
      <c r="B613" s="1"/>
      <c r="C613" s="1"/>
      <c r="D613" s="1"/>
      <c r="E613" s="1"/>
    </row>
    <row r="614" spans="1:5" ht="12.75" customHeight="1" x14ac:dyDescent="0.25">
      <c r="A614" s="38"/>
      <c r="B614" s="1"/>
      <c r="C614" s="1"/>
      <c r="D614" s="1"/>
      <c r="E614" s="1"/>
    </row>
    <row r="615" spans="1:5" ht="12.75" customHeight="1" x14ac:dyDescent="0.25">
      <c r="A615" s="38"/>
      <c r="B615" s="1"/>
      <c r="C615" s="1"/>
      <c r="D615" s="1"/>
      <c r="E615" s="1"/>
    </row>
    <row r="616" spans="1:5" ht="12.75" customHeight="1" x14ac:dyDescent="0.25">
      <c r="A616" s="38"/>
      <c r="B616" s="1"/>
      <c r="C616" s="1"/>
      <c r="D616" s="1"/>
      <c r="E616" s="1"/>
    </row>
    <row r="617" spans="1:5" ht="12.75" customHeight="1" x14ac:dyDescent="0.25">
      <c r="A617" s="38"/>
      <c r="B617" s="1"/>
      <c r="C617" s="1"/>
      <c r="D617" s="1"/>
      <c r="E617" s="1"/>
    </row>
    <row r="618" spans="1:5" ht="12.75" customHeight="1" x14ac:dyDescent="0.25">
      <c r="A618" s="38"/>
      <c r="B618" s="1"/>
      <c r="C618" s="1"/>
      <c r="D618" s="1"/>
      <c r="E618" s="1"/>
    </row>
    <row r="619" spans="1:5" ht="12.75" customHeight="1" x14ac:dyDescent="0.25">
      <c r="A619" s="38"/>
      <c r="B619" s="1"/>
      <c r="C619" s="1"/>
      <c r="D619" s="1"/>
      <c r="E619" s="1"/>
    </row>
    <row r="620" spans="1:5" ht="12.75" customHeight="1" x14ac:dyDescent="0.25">
      <c r="A620" s="38"/>
      <c r="B620" s="1"/>
      <c r="C620" s="1"/>
      <c r="D620" s="1"/>
      <c r="E620" s="1"/>
    </row>
    <row r="621" spans="1:5" ht="12.75" customHeight="1" x14ac:dyDescent="0.25">
      <c r="A621" s="38"/>
      <c r="B621" s="1"/>
      <c r="C621" s="1"/>
      <c r="D621" s="1"/>
      <c r="E621" s="1"/>
    </row>
    <row r="622" spans="1:5" ht="12.75" customHeight="1" x14ac:dyDescent="0.25">
      <c r="A622" s="38"/>
      <c r="B622" s="1"/>
      <c r="C622" s="1"/>
      <c r="D622" s="1"/>
      <c r="E622" s="1"/>
    </row>
    <row r="623" spans="1:5" ht="12.75" customHeight="1" x14ac:dyDescent="0.25">
      <c r="A623" s="38"/>
      <c r="B623" s="1"/>
      <c r="C623" s="1"/>
      <c r="D623" s="1"/>
      <c r="E623" s="1"/>
    </row>
    <row r="624" spans="1:5" ht="12.75" customHeight="1" x14ac:dyDescent="0.25">
      <c r="A624" s="38"/>
      <c r="B624" s="1"/>
      <c r="C624" s="1"/>
      <c r="D624" s="1"/>
      <c r="E624" s="1"/>
    </row>
    <row r="625" spans="1:5" ht="12.75" customHeight="1" x14ac:dyDescent="0.25">
      <c r="A625" s="38"/>
      <c r="B625" s="1"/>
      <c r="C625" s="1"/>
      <c r="D625" s="1"/>
      <c r="E625" s="1"/>
    </row>
    <row r="626" spans="1:5" ht="12.75" customHeight="1" x14ac:dyDescent="0.25">
      <c r="A626" s="38"/>
      <c r="B626" s="1"/>
      <c r="C626" s="1"/>
      <c r="D626" s="1"/>
      <c r="E626" s="1"/>
    </row>
    <row r="627" spans="1:5" ht="12.75" customHeight="1" x14ac:dyDescent="0.25">
      <c r="A627" s="38"/>
      <c r="B627" s="1"/>
      <c r="C627" s="1"/>
      <c r="D627" s="1"/>
      <c r="E627" s="1"/>
    </row>
    <row r="628" spans="1:5" ht="12.75" customHeight="1" x14ac:dyDescent="0.25">
      <c r="A628" s="38"/>
      <c r="B628" s="1"/>
      <c r="C628" s="1"/>
      <c r="D628" s="1"/>
      <c r="E628" s="1"/>
    </row>
    <row r="629" spans="1:5" ht="12.75" customHeight="1" x14ac:dyDescent="0.25">
      <c r="A629" s="38"/>
      <c r="B629" s="1"/>
      <c r="C629" s="1"/>
      <c r="D629" s="1"/>
      <c r="E629" s="1"/>
    </row>
    <row r="630" spans="1:5" ht="12.75" customHeight="1" x14ac:dyDescent="0.25">
      <c r="A630" s="38"/>
      <c r="B630" s="1"/>
      <c r="C630" s="1"/>
      <c r="D630" s="1"/>
      <c r="E630" s="1"/>
    </row>
    <row r="631" spans="1:5" ht="12.75" customHeight="1" x14ac:dyDescent="0.25">
      <c r="A631" s="38"/>
      <c r="B631" s="1"/>
      <c r="C631" s="1"/>
      <c r="D631" s="1"/>
      <c r="E631" s="1"/>
    </row>
    <row r="632" spans="1:5" ht="12.75" customHeight="1" x14ac:dyDescent="0.25">
      <c r="A632" s="38"/>
      <c r="B632" s="1"/>
      <c r="C632" s="1"/>
      <c r="D632" s="1"/>
      <c r="E632" s="1"/>
    </row>
    <row r="633" spans="1:5" ht="12.75" customHeight="1" x14ac:dyDescent="0.25">
      <c r="A633" s="38"/>
      <c r="B633" s="1"/>
      <c r="C633" s="1"/>
      <c r="D633" s="1"/>
      <c r="E633" s="1"/>
    </row>
    <row r="634" spans="1:5" ht="12.75" customHeight="1" x14ac:dyDescent="0.25">
      <c r="A634" s="38"/>
      <c r="B634" s="1"/>
      <c r="C634" s="1"/>
      <c r="D634" s="1"/>
      <c r="E634" s="1"/>
    </row>
    <row r="635" spans="1:5" ht="12.75" customHeight="1" x14ac:dyDescent="0.25">
      <c r="A635" s="38"/>
      <c r="B635" s="1"/>
      <c r="C635" s="1"/>
      <c r="D635" s="1"/>
      <c r="E635" s="1"/>
    </row>
    <row r="636" spans="1:5" ht="12.75" customHeight="1" x14ac:dyDescent="0.25">
      <c r="A636" s="38"/>
      <c r="B636" s="1"/>
      <c r="C636" s="1"/>
      <c r="D636" s="1"/>
      <c r="E636" s="1"/>
    </row>
    <row r="637" spans="1:5" ht="12.75" customHeight="1" x14ac:dyDescent="0.25">
      <c r="A637" s="38"/>
      <c r="B637" s="1"/>
      <c r="C637" s="1"/>
      <c r="D637" s="1"/>
      <c r="E637" s="1"/>
    </row>
    <row r="638" spans="1:5" ht="12.75" customHeight="1" x14ac:dyDescent="0.25">
      <c r="A638" s="38"/>
      <c r="B638" s="1"/>
      <c r="C638" s="1"/>
      <c r="D638" s="1"/>
      <c r="E638" s="1"/>
    </row>
    <row r="639" spans="1:5" ht="12.75" customHeight="1" x14ac:dyDescent="0.25">
      <c r="A639" s="38"/>
      <c r="B639" s="1"/>
      <c r="C639" s="1"/>
      <c r="D639" s="1"/>
      <c r="E639" s="1"/>
    </row>
    <row r="640" spans="1:5" ht="12.75" customHeight="1" x14ac:dyDescent="0.25">
      <c r="A640" s="38"/>
      <c r="B640" s="1"/>
      <c r="C640" s="1"/>
      <c r="D640" s="1"/>
      <c r="E640" s="1"/>
    </row>
    <row r="641" spans="1:5" ht="12.75" customHeight="1" x14ac:dyDescent="0.25">
      <c r="A641" s="38"/>
      <c r="B641" s="1"/>
      <c r="C641" s="1"/>
      <c r="D641" s="1"/>
      <c r="E641" s="1"/>
    </row>
    <row r="642" spans="1:5" ht="12.75" customHeight="1" x14ac:dyDescent="0.25">
      <c r="A642" s="38"/>
      <c r="B642" s="1"/>
      <c r="C642" s="1"/>
      <c r="D642" s="1"/>
      <c r="E642" s="1"/>
    </row>
    <row r="643" spans="1:5" ht="12.75" customHeight="1" x14ac:dyDescent="0.25">
      <c r="A643" s="38"/>
      <c r="B643" s="1"/>
      <c r="C643" s="1"/>
      <c r="D643" s="1"/>
      <c r="E643" s="1"/>
    </row>
    <row r="644" spans="1:5" ht="12.75" customHeight="1" x14ac:dyDescent="0.25">
      <c r="A644" s="38"/>
      <c r="B644" s="1"/>
      <c r="C644" s="1"/>
      <c r="D644" s="1"/>
      <c r="E644" s="1"/>
    </row>
    <row r="645" spans="1:5" ht="12.75" customHeight="1" x14ac:dyDescent="0.25">
      <c r="A645" s="38"/>
      <c r="B645" s="1"/>
      <c r="C645" s="1"/>
      <c r="D645" s="1"/>
      <c r="E645" s="1"/>
    </row>
    <row r="646" spans="1:5" ht="12.75" customHeight="1" x14ac:dyDescent="0.25">
      <c r="A646" s="38"/>
      <c r="B646" s="1"/>
      <c r="C646" s="1"/>
      <c r="D646" s="1"/>
      <c r="E646" s="1"/>
    </row>
    <row r="647" spans="1:5" ht="12.75" customHeight="1" x14ac:dyDescent="0.25">
      <c r="A647" s="38"/>
      <c r="B647" s="1"/>
      <c r="C647" s="1"/>
      <c r="D647" s="1"/>
      <c r="E647" s="1"/>
    </row>
    <row r="648" spans="1:5" ht="12.75" customHeight="1" x14ac:dyDescent="0.25">
      <c r="A648" s="38"/>
      <c r="B648" s="1"/>
      <c r="C648" s="1"/>
      <c r="D648" s="1"/>
      <c r="E648" s="1"/>
    </row>
    <row r="649" spans="1:5" ht="12.75" customHeight="1" x14ac:dyDescent="0.25">
      <c r="A649" s="38"/>
      <c r="B649" s="1"/>
      <c r="C649" s="1"/>
      <c r="D649" s="1"/>
      <c r="E649" s="1"/>
    </row>
    <row r="650" spans="1:5" ht="12.75" customHeight="1" x14ac:dyDescent="0.25">
      <c r="A650" s="38"/>
      <c r="B650" s="1"/>
      <c r="C650" s="1"/>
      <c r="D650" s="1"/>
      <c r="E650" s="1"/>
    </row>
    <row r="651" spans="1:5" ht="12.75" customHeight="1" x14ac:dyDescent="0.25">
      <c r="A651" s="38"/>
      <c r="B651" s="1"/>
      <c r="C651" s="1"/>
      <c r="D651" s="1"/>
      <c r="E651" s="1"/>
    </row>
    <row r="652" spans="1:5" ht="12.75" customHeight="1" x14ac:dyDescent="0.25">
      <c r="A652" s="38"/>
      <c r="B652" s="1"/>
      <c r="C652" s="1"/>
      <c r="D652" s="1"/>
      <c r="E652" s="1"/>
    </row>
    <row r="653" spans="1:5" ht="12.75" customHeight="1" x14ac:dyDescent="0.25">
      <c r="A653" s="38"/>
      <c r="B653" s="1"/>
      <c r="C653" s="1"/>
      <c r="D653" s="1"/>
      <c r="E653" s="1"/>
    </row>
    <row r="654" spans="1:5" ht="12.75" customHeight="1" x14ac:dyDescent="0.25">
      <c r="A654" s="38"/>
      <c r="B654" s="1"/>
      <c r="C654" s="1"/>
      <c r="D654" s="1"/>
      <c r="E654" s="1"/>
    </row>
    <row r="655" spans="1:5" ht="12.75" customHeight="1" x14ac:dyDescent="0.25">
      <c r="A655" s="38"/>
      <c r="B655" s="1"/>
      <c r="C655" s="1"/>
      <c r="D655" s="1"/>
      <c r="E655" s="1"/>
    </row>
    <row r="656" spans="1:5" ht="12.75" customHeight="1" x14ac:dyDescent="0.25">
      <c r="A656" s="38"/>
      <c r="B656" s="1"/>
      <c r="C656" s="1"/>
      <c r="D656" s="1"/>
      <c r="E656" s="1"/>
    </row>
    <row r="657" spans="1:5" ht="12.75" customHeight="1" x14ac:dyDescent="0.25">
      <c r="A657" s="38"/>
      <c r="B657" s="1"/>
      <c r="C657" s="1"/>
      <c r="D657" s="1"/>
      <c r="E657" s="1"/>
    </row>
    <row r="658" spans="1:5" ht="12.75" customHeight="1" x14ac:dyDescent="0.25">
      <c r="A658" s="38"/>
      <c r="B658" s="1"/>
      <c r="C658" s="1"/>
      <c r="D658" s="1"/>
      <c r="E658" s="1"/>
    </row>
    <row r="659" spans="1:5" ht="12.75" customHeight="1" x14ac:dyDescent="0.25">
      <c r="A659" s="38"/>
      <c r="B659" s="1"/>
      <c r="C659" s="1"/>
      <c r="D659" s="1"/>
      <c r="E659" s="1"/>
    </row>
    <row r="660" spans="1:5" ht="12.75" customHeight="1" x14ac:dyDescent="0.25">
      <c r="A660" s="38"/>
      <c r="B660" s="1"/>
      <c r="C660" s="1"/>
      <c r="D660" s="1"/>
      <c r="E660" s="1"/>
    </row>
    <row r="661" spans="1:5" ht="12.75" customHeight="1" x14ac:dyDescent="0.25">
      <c r="A661" s="38"/>
      <c r="B661" s="1"/>
      <c r="C661" s="1"/>
      <c r="D661" s="1"/>
      <c r="E661" s="1"/>
    </row>
    <row r="662" spans="1:5" ht="12.75" customHeight="1" x14ac:dyDescent="0.25">
      <c r="A662" s="38"/>
      <c r="B662" s="1"/>
      <c r="C662" s="1"/>
      <c r="D662" s="1"/>
      <c r="E662" s="1"/>
    </row>
    <row r="663" spans="1:5" ht="12.75" customHeight="1" x14ac:dyDescent="0.25">
      <c r="A663" s="38"/>
      <c r="B663" s="1"/>
      <c r="C663" s="1"/>
      <c r="D663" s="1"/>
      <c r="E663" s="1"/>
    </row>
    <row r="664" spans="1:5" ht="12.75" customHeight="1" x14ac:dyDescent="0.25">
      <c r="A664" s="38"/>
      <c r="B664" s="1"/>
      <c r="C664" s="1"/>
      <c r="D664" s="1"/>
      <c r="E664" s="1"/>
    </row>
    <row r="665" spans="1:5" ht="12.75" customHeight="1" x14ac:dyDescent="0.25">
      <c r="A665" s="38"/>
      <c r="B665" s="1"/>
      <c r="C665" s="1"/>
      <c r="D665" s="1"/>
      <c r="E665" s="1"/>
    </row>
    <row r="666" spans="1:5" ht="12.75" customHeight="1" x14ac:dyDescent="0.25">
      <c r="A666" s="38"/>
      <c r="B666" s="1"/>
      <c r="C666" s="1"/>
      <c r="D666" s="1"/>
      <c r="E666" s="1"/>
    </row>
    <row r="667" spans="1:5" ht="12.75" customHeight="1" x14ac:dyDescent="0.25">
      <c r="A667" s="38"/>
      <c r="B667" s="1"/>
      <c r="C667" s="1"/>
      <c r="D667" s="1"/>
      <c r="E667" s="1"/>
    </row>
    <row r="668" spans="1:5" ht="12.75" customHeight="1" x14ac:dyDescent="0.25">
      <c r="A668" s="38"/>
      <c r="B668" s="1"/>
      <c r="C668" s="1"/>
      <c r="D668" s="1"/>
      <c r="E668" s="1"/>
    </row>
    <row r="669" spans="1:5" ht="12.75" customHeight="1" x14ac:dyDescent="0.25">
      <c r="A669" s="38"/>
      <c r="B669" s="1"/>
      <c r="C669" s="1"/>
      <c r="D669" s="1"/>
      <c r="E669" s="1"/>
    </row>
    <row r="670" spans="1:5" ht="12.75" customHeight="1" x14ac:dyDescent="0.25">
      <c r="A670" s="38"/>
      <c r="B670" s="1"/>
      <c r="C670" s="1"/>
      <c r="D670" s="1"/>
      <c r="E670" s="1"/>
    </row>
    <row r="671" spans="1:5" ht="12.75" customHeight="1" x14ac:dyDescent="0.25">
      <c r="A671" s="38"/>
      <c r="B671" s="1"/>
      <c r="C671" s="1"/>
      <c r="D671" s="1"/>
      <c r="E671" s="1"/>
    </row>
    <row r="672" spans="1:5" ht="12.75" customHeight="1" x14ac:dyDescent="0.25">
      <c r="A672" s="38"/>
      <c r="B672" s="1"/>
      <c r="C672" s="1"/>
      <c r="D672" s="1"/>
      <c r="E672" s="1"/>
    </row>
    <row r="673" spans="1:5" ht="12.75" customHeight="1" x14ac:dyDescent="0.25">
      <c r="A673" s="38"/>
      <c r="B673" s="1"/>
      <c r="C673" s="1"/>
      <c r="D673" s="1"/>
      <c r="E673" s="1"/>
    </row>
    <row r="674" spans="1:5" ht="12.75" customHeight="1" x14ac:dyDescent="0.25">
      <c r="A674" s="38"/>
      <c r="B674" s="1"/>
      <c r="C674" s="1"/>
      <c r="D674" s="1"/>
      <c r="E674" s="1"/>
    </row>
    <row r="675" spans="1:5" ht="12.75" customHeight="1" x14ac:dyDescent="0.25">
      <c r="A675" s="38"/>
      <c r="B675" s="1"/>
      <c r="C675" s="1"/>
      <c r="D675" s="1"/>
      <c r="E675" s="1"/>
    </row>
    <row r="676" spans="1:5" ht="12.75" customHeight="1" x14ac:dyDescent="0.25">
      <c r="A676" s="38"/>
      <c r="B676" s="1"/>
      <c r="C676" s="1"/>
      <c r="D676" s="1"/>
      <c r="E676" s="1"/>
    </row>
    <row r="677" spans="1:5" ht="12.75" customHeight="1" x14ac:dyDescent="0.25">
      <c r="A677" s="38"/>
      <c r="B677" s="1"/>
      <c r="C677" s="1"/>
      <c r="D677" s="1"/>
      <c r="E677" s="1"/>
    </row>
    <row r="678" spans="1:5" ht="12.75" customHeight="1" x14ac:dyDescent="0.25">
      <c r="A678" s="38"/>
      <c r="B678" s="1"/>
      <c r="C678" s="1"/>
      <c r="D678" s="1"/>
      <c r="E678" s="1"/>
    </row>
    <row r="679" spans="1:5" ht="12.75" customHeight="1" x14ac:dyDescent="0.25">
      <c r="A679" s="38"/>
      <c r="B679" s="1"/>
      <c r="C679" s="1"/>
      <c r="D679" s="1"/>
      <c r="E679" s="1"/>
    </row>
    <row r="680" spans="1:5" ht="12.75" customHeight="1" x14ac:dyDescent="0.25">
      <c r="A680" s="38"/>
      <c r="B680" s="1"/>
      <c r="C680" s="1"/>
      <c r="D680" s="1"/>
      <c r="E680" s="1"/>
    </row>
    <row r="681" spans="1:5" ht="12.75" customHeight="1" x14ac:dyDescent="0.25">
      <c r="A681" s="38"/>
      <c r="B681" s="1"/>
      <c r="C681" s="1"/>
      <c r="D681" s="1"/>
      <c r="E681" s="1"/>
    </row>
    <row r="682" spans="1:5" ht="12.75" customHeight="1" x14ac:dyDescent="0.25">
      <c r="A682" s="38"/>
      <c r="B682" s="1"/>
      <c r="C682" s="1"/>
      <c r="D682" s="1"/>
      <c r="E682" s="1"/>
    </row>
    <row r="683" spans="1:5" ht="12.75" customHeight="1" x14ac:dyDescent="0.25">
      <c r="A683" s="38"/>
      <c r="B683" s="1"/>
      <c r="C683" s="1"/>
      <c r="D683" s="1"/>
      <c r="E683" s="1"/>
    </row>
    <row r="684" spans="1:5" ht="12.75" customHeight="1" x14ac:dyDescent="0.25">
      <c r="A684" s="38"/>
      <c r="B684" s="1"/>
      <c r="C684" s="1"/>
      <c r="D684" s="1"/>
      <c r="E684" s="1"/>
    </row>
    <row r="685" spans="1:5" ht="12.75" customHeight="1" x14ac:dyDescent="0.25">
      <c r="A685" s="38"/>
      <c r="B685" s="1"/>
      <c r="C685" s="1"/>
      <c r="D685" s="1"/>
      <c r="E685" s="1"/>
    </row>
    <row r="686" spans="1:5" ht="12.75" customHeight="1" x14ac:dyDescent="0.25">
      <c r="A686" s="38"/>
      <c r="B686" s="1"/>
      <c r="C686" s="1"/>
      <c r="D686" s="1"/>
      <c r="E686" s="1"/>
    </row>
    <row r="687" spans="1:5" ht="12.75" customHeight="1" x14ac:dyDescent="0.25">
      <c r="A687" s="38"/>
      <c r="B687" s="1"/>
      <c r="C687" s="1"/>
      <c r="D687" s="1"/>
      <c r="E687" s="1"/>
    </row>
    <row r="688" spans="1:5" ht="12.75" customHeight="1" x14ac:dyDescent="0.25">
      <c r="A688" s="38"/>
      <c r="B688" s="1"/>
      <c r="C688" s="1"/>
      <c r="D688" s="1"/>
      <c r="E688" s="1"/>
    </row>
    <row r="689" spans="1:5" ht="12.75" customHeight="1" x14ac:dyDescent="0.25">
      <c r="A689" s="38"/>
      <c r="B689" s="1"/>
      <c r="C689" s="1"/>
      <c r="D689" s="1"/>
      <c r="E689" s="1"/>
    </row>
    <row r="690" spans="1:5" ht="12.75" customHeight="1" x14ac:dyDescent="0.25">
      <c r="A690" s="38"/>
      <c r="B690" s="1"/>
      <c r="C690" s="1"/>
      <c r="D690" s="1"/>
      <c r="E690" s="1"/>
    </row>
    <row r="691" spans="1:5" ht="12.75" customHeight="1" x14ac:dyDescent="0.25">
      <c r="A691" s="38"/>
      <c r="B691" s="1"/>
      <c r="C691" s="1"/>
      <c r="D691" s="1"/>
      <c r="E691" s="1"/>
    </row>
    <row r="692" spans="1:5" ht="12.75" customHeight="1" x14ac:dyDescent="0.25">
      <c r="A692" s="38"/>
      <c r="B692" s="1"/>
      <c r="C692" s="1"/>
      <c r="D692" s="1"/>
      <c r="E692" s="1"/>
    </row>
    <row r="693" spans="1:5" ht="12.75" customHeight="1" x14ac:dyDescent="0.25">
      <c r="A693" s="38"/>
      <c r="B693" s="1"/>
      <c r="C693" s="1"/>
      <c r="D693" s="1"/>
      <c r="E693" s="1"/>
    </row>
    <row r="694" spans="1:5" ht="12.75" customHeight="1" x14ac:dyDescent="0.25">
      <c r="A694" s="38"/>
      <c r="B694" s="1"/>
      <c r="C694" s="1"/>
      <c r="D694" s="1"/>
      <c r="E694" s="1"/>
    </row>
    <row r="695" spans="1:5" ht="12.75" customHeight="1" x14ac:dyDescent="0.25">
      <c r="A695" s="38"/>
      <c r="B695" s="1"/>
      <c r="C695" s="1"/>
      <c r="D695" s="1"/>
      <c r="E695" s="1"/>
    </row>
    <row r="696" spans="1:5" ht="12.75" customHeight="1" x14ac:dyDescent="0.25">
      <c r="A696" s="38"/>
      <c r="B696" s="1"/>
      <c r="C696" s="1"/>
      <c r="D696" s="1"/>
      <c r="E696" s="1"/>
    </row>
    <row r="697" spans="1:5" ht="12.75" customHeight="1" x14ac:dyDescent="0.25">
      <c r="A697" s="38"/>
      <c r="B697" s="1"/>
      <c r="C697" s="1"/>
      <c r="D697" s="1"/>
      <c r="E697" s="1"/>
    </row>
    <row r="698" spans="1:5" ht="12.75" customHeight="1" x14ac:dyDescent="0.25">
      <c r="A698" s="38"/>
      <c r="B698" s="1"/>
      <c r="C698" s="1"/>
      <c r="D698" s="1"/>
      <c r="E698" s="1"/>
    </row>
    <row r="699" spans="1:5" ht="12.75" customHeight="1" x14ac:dyDescent="0.25">
      <c r="A699" s="38"/>
      <c r="B699" s="1"/>
      <c r="C699" s="1"/>
      <c r="D699" s="1"/>
      <c r="E699" s="1"/>
    </row>
    <row r="700" spans="1:5" ht="12.75" customHeight="1" x14ac:dyDescent="0.25">
      <c r="A700" s="38"/>
      <c r="B700" s="1"/>
      <c r="C700" s="1"/>
      <c r="D700" s="1"/>
      <c r="E700" s="1"/>
    </row>
    <row r="701" spans="1:5" ht="12.75" customHeight="1" x14ac:dyDescent="0.25">
      <c r="A701" s="38"/>
      <c r="B701" s="1"/>
      <c r="C701" s="1"/>
      <c r="D701" s="1"/>
      <c r="E701" s="1"/>
    </row>
    <row r="702" spans="1:5" ht="12.75" customHeight="1" x14ac:dyDescent="0.25">
      <c r="A702" s="38"/>
      <c r="B702" s="1"/>
      <c r="C702" s="1"/>
      <c r="D702" s="1"/>
      <c r="E702" s="1"/>
    </row>
    <row r="703" spans="1:5" ht="12.75" customHeight="1" x14ac:dyDescent="0.25">
      <c r="A703" s="38"/>
      <c r="B703" s="1"/>
      <c r="C703" s="1"/>
      <c r="D703" s="1"/>
      <c r="E703" s="1"/>
    </row>
    <row r="704" spans="1:5" ht="12.75" customHeight="1" x14ac:dyDescent="0.25">
      <c r="A704" s="38"/>
      <c r="B704" s="1"/>
      <c r="C704" s="1"/>
      <c r="D704" s="1"/>
      <c r="E704" s="1"/>
    </row>
    <row r="705" spans="1:5" ht="12.75" customHeight="1" x14ac:dyDescent="0.25">
      <c r="A705" s="38"/>
      <c r="B705" s="1"/>
      <c r="C705" s="1"/>
      <c r="D705" s="1"/>
      <c r="E705" s="1"/>
    </row>
    <row r="706" spans="1:5" ht="12.75" customHeight="1" x14ac:dyDescent="0.25">
      <c r="A706" s="38"/>
      <c r="B706" s="1"/>
      <c r="C706" s="1"/>
      <c r="D706" s="1"/>
      <c r="E706" s="1"/>
    </row>
    <row r="707" spans="1:5" ht="12.75" customHeight="1" x14ac:dyDescent="0.25">
      <c r="A707" s="38"/>
      <c r="B707" s="1"/>
      <c r="C707" s="1"/>
      <c r="D707" s="1"/>
      <c r="E707" s="1"/>
    </row>
    <row r="708" spans="1:5" ht="12.75" customHeight="1" x14ac:dyDescent="0.25">
      <c r="A708" s="38"/>
      <c r="B708" s="1"/>
      <c r="C708" s="1"/>
      <c r="D708" s="1"/>
      <c r="E708" s="1"/>
    </row>
    <row r="709" spans="1:5" ht="12.75" customHeight="1" x14ac:dyDescent="0.25">
      <c r="A709" s="38"/>
      <c r="B709" s="1"/>
      <c r="C709" s="1"/>
      <c r="D709" s="1"/>
      <c r="E709" s="1"/>
    </row>
    <row r="710" spans="1:5" ht="12.75" customHeight="1" x14ac:dyDescent="0.25">
      <c r="A710" s="38"/>
      <c r="B710" s="1"/>
      <c r="C710" s="1"/>
      <c r="D710" s="1"/>
      <c r="E710" s="1"/>
    </row>
    <row r="711" spans="1:5" ht="12.75" customHeight="1" x14ac:dyDescent="0.25">
      <c r="A711" s="38"/>
      <c r="B711" s="1"/>
      <c r="C711" s="1"/>
      <c r="D711" s="1"/>
      <c r="E711" s="1"/>
    </row>
    <row r="712" spans="1:5" ht="12.75" customHeight="1" x14ac:dyDescent="0.25">
      <c r="A712" s="38"/>
      <c r="B712" s="1"/>
      <c r="C712" s="1"/>
      <c r="D712" s="1"/>
      <c r="E712" s="1"/>
    </row>
    <row r="713" spans="1:5" ht="12.75" customHeight="1" x14ac:dyDescent="0.25">
      <c r="A713" s="38"/>
      <c r="B713" s="1"/>
      <c r="C713" s="1"/>
      <c r="D713" s="1"/>
      <c r="E713" s="1"/>
    </row>
    <row r="714" spans="1:5" ht="12.75" customHeight="1" x14ac:dyDescent="0.25">
      <c r="A714" s="38"/>
      <c r="B714" s="1"/>
      <c r="C714" s="1"/>
      <c r="D714" s="1"/>
      <c r="E714" s="1"/>
    </row>
    <row r="715" spans="1:5" ht="12.75" customHeight="1" x14ac:dyDescent="0.25">
      <c r="A715" s="38"/>
      <c r="B715" s="1"/>
      <c r="C715" s="1"/>
      <c r="D715" s="1"/>
      <c r="E715" s="1"/>
    </row>
    <row r="716" spans="1:5" ht="12.75" customHeight="1" x14ac:dyDescent="0.25">
      <c r="A716" s="38"/>
      <c r="B716" s="1"/>
      <c r="C716" s="1"/>
      <c r="D716" s="1"/>
      <c r="E716" s="1"/>
    </row>
    <row r="717" spans="1:5" ht="12.75" customHeight="1" x14ac:dyDescent="0.25">
      <c r="A717" s="38"/>
      <c r="B717" s="1"/>
      <c r="C717" s="1"/>
      <c r="D717" s="1"/>
      <c r="E717" s="1"/>
    </row>
    <row r="718" spans="1:5" ht="12.75" customHeight="1" x14ac:dyDescent="0.25">
      <c r="A718" s="38"/>
      <c r="B718" s="1"/>
      <c r="C718" s="1"/>
      <c r="D718" s="1"/>
      <c r="E718" s="1"/>
    </row>
    <row r="719" spans="1:5" ht="12.75" customHeight="1" x14ac:dyDescent="0.25">
      <c r="A719" s="38"/>
      <c r="B719" s="1"/>
      <c r="C719" s="1"/>
      <c r="D719" s="1"/>
      <c r="E719" s="1"/>
    </row>
    <row r="720" spans="1:5" ht="12.75" customHeight="1" x14ac:dyDescent="0.25">
      <c r="A720" s="38"/>
      <c r="B720" s="1"/>
      <c r="C720" s="1"/>
      <c r="D720" s="1"/>
      <c r="E720" s="1"/>
    </row>
    <row r="721" spans="1:5" ht="12.75" customHeight="1" x14ac:dyDescent="0.25">
      <c r="A721" s="38"/>
      <c r="B721" s="1"/>
      <c r="C721" s="1"/>
      <c r="D721" s="1"/>
      <c r="E721" s="1"/>
    </row>
    <row r="722" spans="1:5" ht="12.75" customHeight="1" x14ac:dyDescent="0.25">
      <c r="A722" s="38"/>
      <c r="B722" s="1"/>
      <c r="C722" s="1"/>
      <c r="D722" s="1"/>
      <c r="E722" s="1"/>
    </row>
    <row r="723" spans="1:5" ht="12.75" customHeight="1" x14ac:dyDescent="0.25">
      <c r="A723" s="38"/>
      <c r="B723" s="1"/>
      <c r="C723" s="1"/>
      <c r="D723" s="1"/>
      <c r="E723" s="1"/>
    </row>
    <row r="724" spans="1:5" ht="12.75" customHeight="1" x14ac:dyDescent="0.25">
      <c r="A724" s="38"/>
      <c r="B724" s="1"/>
      <c r="C724" s="1"/>
      <c r="D724" s="1"/>
      <c r="E724" s="1"/>
    </row>
    <row r="725" spans="1:5" ht="12.75" customHeight="1" x14ac:dyDescent="0.25">
      <c r="A725" s="38"/>
      <c r="B725" s="1"/>
      <c r="C725" s="1"/>
      <c r="D725" s="1"/>
      <c r="E725" s="1"/>
    </row>
    <row r="726" spans="1:5" ht="12.75" customHeight="1" x14ac:dyDescent="0.25">
      <c r="A726" s="38"/>
      <c r="B726" s="1"/>
      <c r="C726" s="1"/>
      <c r="D726" s="1"/>
      <c r="E726" s="1"/>
    </row>
    <row r="727" spans="1:5" ht="12.75" customHeight="1" x14ac:dyDescent="0.25">
      <c r="A727" s="38"/>
      <c r="B727" s="1"/>
      <c r="C727" s="1"/>
      <c r="D727" s="1"/>
      <c r="E727" s="1"/>
    </row>
    <row r="728" spans="1:5" ht="12.75" customHeight="1" x14ac:dyDescent="0.25">
      <c r="A728" s="38"/>
      <c r="B728" s="1"/>
      <c r="C728" s="1"/>
      <c r="D728" s="1"/>
      <c r="E728" s="1"/>
    </row>
    <row r="729" spans="1:5" ht="12.75" customHeight="1" x14ac:dyDescent="0.25">
      <c r="A729" s="38"/>
      <c r="B729" s="1"/>
      <c r="C729" s="1"/>
      <c r="D729" s="1"/>
      <c r="E729" s="1"/>
    </row>
    <row r="730" spans="1:5" ht="12.75" customHeight="1" x14ac:dyDescent="0.25">
      <c r="A730" s="38"/>
      <c r="B730" s="1"/>
      <c r="C730" s="1"/>
      <c r="D730" s="1"/>
      <c r="E730" s="1"/>
    </row>
    <row r="731" spans="1:5" ht="12.75" customHeight="1" x14ac:dyDescent="0.25">
      <c r="A731" s="38"/>
      <c r="B731" s="1"/>
      <c r="C731" s="1"/>
      <c r="D731" s="1"/>
      <c r="E731" s="1"/>
    </row>
    <row r="732" spans="1:5" ht="12.75" customHeight="1" x14ac:dyDescent="0.25">
      <c r="A732" s="38"/>
      <c r="B732" s="1"/>
      <c r="C732" s="1"/>
      <c r="D732" s="1"/>
      <c r="E732" s="1"/>
    </row>
    <row r="733" spans="1:5" ht="12.75" customHeight="1" x14ac:dyDescent="0.25">
      <c r="A733" s="38"/>
      <c r="B733" s="1"/>
      <c r="C733" s="1"/>
      <c r="D733" s="1"/>
      <c r="E733" s="1"/>
    </row>
    <row r="734" spans="1:5" ht="12.75" customHeight="1" x14ac:dyDescent="0.25">
      <c r="A734" s="38"/>
      <c r="B734" s="1"/>
      <c r="C734" s="1"/>
      <c r="D734" s="1"/>
      <c r="E734" s="1"/>
    </row>
    <row r="735" spans="1:5" ht="12.75" customHeight="1" x14ac:dyDescent="0.25">
      <c r="A735" s="38"/>
      <c r="B735" s="1"/>
      <c r="C735" s="1"/>
      <c r="D735" s="1"/>
      <c r="E735" s="1"/>
    </row>
    <row r="736" spans="1:5" ht="12.75" customHeight="1" x14ac:dyDescent="0.25">
      <c r="A736" s="38"/>
      <c r="B736" s="1"/>
      <c r="C736" s="1"/>
      <c r="D736" s="1"/>
      <c r="E736" s="1"/>
    </row>
    <row r="737" spans="1:5" ht="12.75" customHeight="1" x14ac:dyDescent="0.25">
      <c r="A737" s="38"/>
      <c r="B737" s="1"/>
      <c r="C737" s="1"/>
      <c r="D737" s="1"/>
      <c r="E737" s="1"/>
    </row>
    <row r="738" spans="1:5" ht="12.75" customHeight="1" x14ac:dyDescent="0.25">
      <c r="A738" s="38"/>
      <c r="B738" s="1"/>
      <c r="C738" s="1"/>
      <c r="D738" s="1"/>
      <c r="E738" s="1"/>
    </row>
    <row r="739" spans="1:5" ht="12.75" customHeight="1" x14ac:dyDescent="0.25">
      <c r="A739" s="38"/>
      <c r="B739" s="1"/>
      <c r="C739" s="1"/>
      <c r="D739" s="1"/>
      <c r="E739" s="1"/>
    </row>
    <row r="740" spans="1:5" ht="12.75" customHeight="1" x14ac:dyDescent="0.25">
      <c r="A740" s="38"/>
      <c r="B740" s="1"/>
      <c r="C740" s="1"/>
      <c r="D740" s="1"/>
      <c r="E740" s="1"/>
    </row>
    <row r="741" spans="1:5" ht="12.75" customHeight="1" x14ac:dyDescent="0.25">
      <c r="A741" s="38"/>
      <c r="B741" s="1"/>
      <c r="C741" s="1"/>
      <c r="D741" s="1"/>
      <c r="E741" s="1"/>
    </row>
    <row r="742" spans="1:5" ht="12.75" customHeight="1" x14ac:dyDescent="0.25">
      <c r="A742" s="38"/>
      <c r="B742" s="1"/>
      <c r="C742" s="1"/>
      <c r="D742" s="1"/>
      <c r="E742" s="1"/>
    </row>
    <row r="743" spans="1:5" ht="12.75" customHeight="1" x14ac:dyDescent="0.25">
      <c r="A743" s="38"/>
      <c r="B743" s="1"/>
      <c r="C743" s="1"/>
      <c r="D743" s="1"/>
      <c r="E743" s="1"/>
    </row>
    <row r="744" spans="1:5" ht="12.75" customHeight="1" x14ac:dyDescent="0.25">
      <c r="A744" s="38"/>
      <c r="B744" s="1"/>
      <c r="C744" s="1"/>
      <c r="D744" s="1"/>
      <c r="E744" s="1"/>
    </row>
    <row r="745" spans="1:5" ht="12.75" customHeight="1" x14ac:dyDescent="0.25">
      <c r="A745" s="38"/>
      <c r="B745" s="1"/>
      <c r="C745" s="1"/>
      <c r="D745" s="1"/>
      <c r="E745" s="1"/>
    </row>
    <row r="746" spans="1:5" ht="12.75" customHeight="1" x14ac:dyDescent="0.25">
      <c r="A746" s="38"/>
      <c r="B746" s="1"/>
      <c r="C746" s="1"/>
      <c r="D746" s="1"/>
      <c r="E746" s="1"/>
    </row>
    <row r="747" spans="1:5" ht="12.75" customHeight="1" x14ac:dyDescent="0.25">
      <c r="A747" s="38"/>
      <c r="B747" s="1"/>
      <c r="C747" s="1"/>
      <c r="D747" s="1"/>
      <c r="E747" s="1"/>
    </row>
    <row r="748" spans="1:5" ht="12.75" customHeight="1" x14ac:dyDescent="0.25">
      <c r="A748" s="38"/>
      <c r="C748" s="1"/>
    </row>
    <row r="749" spans="1:5" ht="12.75" customHeight="1" x14ac:dyDescent="0.25">
      <c r="A749" s="38"/>
      <c r="C749" s="1"/>
    </row>
    <row r="750" spans="1:5" ht="12.75" customHeight="1" x14ac:dyDescent="0.25">
      <c r="A750" s="38"/>
      <c r="C750" s="1"/>
    </row>
    <row r="751" spans="1:5" ht="12.75" customHeight="1" x14ac:dyDescent="0.25">
      <c r="A751" s="38"/>
      <c r="C751" s="1"/>
    </row>
    <row r="752" spans="1:5" ht="12.75" customHeight="1" x14ac:dyDescent="0.25">
      <c r="C752" s="1"/>
    </row>
    <row r="753" spans="3:3" ht="12.75" customHeight="1" x14ac:dyDescent="0.25">
      <c r="C753" s="1"/>
    </row>
    <row r="754" spans="3:3" ht="12.75" customHeight="1" x14ac:dyDescent="0.25">
      <c r="C754" s="1"/>
    </row>
    <row r="755" spans="3:3" ht="12.75" customHeight="1" x14ac:dyDescent="0.25">
      <c r="C755" s="1"/>
    </row>
    <row r="756" spans="3:3" ht="12.75" customHeight="1" x14ac:dyDescent="0.25">
      <c r="C756" s="1"/>
    </row>
    <row r="757" spans="3:3" ht="12.75" customHeight="1" x14ac:dyDescent="0.25">
      <c r="C757" s="1"/>
    </row>
    <row r="758" spans="3:3" ht="15" customHeight="1" x14ac:dyDescent="0.25">
      <c r="C758" s="1"/>
    </row>
    <row r="759" spans="3:3" ht="15" customHeight="1" x14ac:dyDescent="0.25">
      <c r="C759" s="1"/>
    </row>
    <row r="760" spans="3:3" ht="15" customHeight="1" x14ac:dyDescent="0.25">
      <c r="C760" s="1"/>
    </row>
    <row r="761" spans="3:3" ht="15" customHeight="1" x14ac:dyDescent="0.25">
      <c r="C761" s="1"/>
    </row>
    <row r="762" spans="3:3" ht="15" customHeight="1" x14ac:dyDescent="0.25">
      <c r="C762" s="1"/>
    </row>
    <row r="763" spans="3:3" ht="15" customHeight="1" x14ac:dyDescent="0.25">
      <c r="C763" s="1"/>
    </row>
    <row r="764" spans="3:3" ht="15" customHeight="1" x14ac:dyDescent="0.25">
      <c r="C764" s="1"/>
    </row>
    <row r="765" spans="3:3" ht="15" customHeight="1" x14ac:dyDescent="0.25">
      <c r="C765" s="1"/>
    </row>
    <row r="766" spans="3:3" ht="15" customHeight="1" x14ac:dyDescent="0.25">
      <c r="C766" s="1"/>
    </row>
    <row r="767" spans="3:3" ht="15" customHeight="1" x14ac:dyDescent="0.25">
      <c r="C767" s="1"/>
    </row>
    <row r="768" spans="3:3" ht="15" customHeight="1" x14ac:dyDescent="0.25">
      <c r="C768" s="1"/>
    </row>
    <row r="769" spans="3:3" ht="15" customHeight="1" x14ac:dyDescent="0.25">
      <c r="C769" s="1"/>
    </row>
    <row r="770" spans="3:3" ht="15" customHeight="1" x14ac:dyDescent="0.25">
      <c r="C770" s="1"/>
    </row>
    <row r="771" spans="3:3" ht="15" customHeight="1" x14ac:dyDescent="0.25">
      <c r="C771" s="1"/>
    </row>
    <row r="772" spans="3:3" ht="15" customHeight="1" x14ac:dyDescent="0.25">
      <c r="C772" s="1"/>
    </row>
    <row r="773" spans="3:3" ht="15" customHeight="1" x14ac:dyDescent="0.25">
      <c r="C773" s="1"/>
    </row>
    <row r="774" spans="3:3" ht="15" customHeight="1" x14ac:dyDescent="0.25">
      <c r="C774" s="1"/>
    </row>
    <row r="775" spans="3:3" ht="15" customHeight="1" x14ac:dyDescent="0.25">
      <c r="C775" s="1"/>
    </row>
    <row r="776" spans="3:3" ht="15" customHeight="1" x14ac:dyDescent="0.25">
      <c r="C776" s="1"/>
    </row>
    <row r="777" spans="3:3" ht="15" customHeight="1" x14ac:dyDescent="0.25">
      <c r="C777" s="1"/>
    </row>
    <row r="778" spans="3:3" ht="15" customHeight="1" x14ac:dyDescent="0.25">
      <c r="C778" s="1"/>
    </row>
    <row r="779" spans="3:3" ht="15" customHeight="1" x14ac:dyDescent="0.25">
      <c r="C779" s="1"/>
    </row>
    <row r="780" spans="3:3" ht="15" customHeight="1" x14ac:dyDescent="0.25">
      <c r="C780" s="1"/>
    </row>
    <row r="781" spans="3:3" ht="15" customHeight="1" x14ac:dyDescent="0.25">
      <c r="C781" s="1"/>
    </row>
    <row r="782" spans="3:3" ht="15" customHeight="1" x14ac:dyDescent="0.25">
      <c r="C782" s="1"/>
    </row>
    <row r="783" spans="3:3" ht="15" customHeight="1" x14ac:dyDescent="0.25">
      <c r="C783" s="1"/>
    </row>
    <row r="784" spans="3:3" ht="15" customHeight="1" x14ac:dyDescent="0.25">
      <c r="C784" s="1"/>
    </row>
    <row r="785" spans="3:3" ht="15" customHeight="1" x14ac:dyDescent="0.25">
      <c r="C785" s="1"/>
    </row>
    <row r="786" spans="3:3" ht="15" customHeight="1" x14ac:dyDescent="0.25">
      <c r="C786" s="1"/>
    </row>
    <row r="787" spans="3:3" ht="15" customHeight="1" x14ac:dyDescent="0.25">
      <c r="C787" s="1"/>
    </row>
    <row r="788" spans="3:3" ht="15" customHeight="1" x14ac:dyDescent="0.25">
      <c r="C788" s="1"/>
    </row>
    <row r="789" spans="3:3" ht="15" customHeight="1" x14ac:dyDescent="0.25">
      <c r="C789" s="1"/>
    </row>
    <row r="790" spans="3:3" ht="15" customHeight="1" x14ac:dyDescent="0.25">
      <c r="C790" s="1"/>
    </row>
    <row r="791" spans="3:3" ht="15" customHeight="1" x14ac:dyDescent="0.25">
      <c r="C791" s="1"/>
    </row>
    <row r="792" spans="3:3" ht="15" customHeight="1" x14ac:dyDescent="0.25">
      <c r="C792" s="1"/>
    </row>
    <row r="793" spans="3:3" ht="15" customHeight="1" x14ac:dyDescent="0.25">
      <c r="C793" s="1"/>
    </row>
    <row r="794" spans="3:3" ht="15" customHeight="1" x14ac:dyDescent="0.25">
      <c r="C794" s="1"/>
    </row>
    <row r="795" spans="3:3" ht="15" customHeight="1" x14ac:dyDescent="0.25">
      <c r="C795" s="1"/>
    </row>
    <row r="796" spans="3:3" ht="15" customHeight="1" x14ac:dyDescent="0.25">
      <c r="C796" s="1"/>
    </row>
    <row r="797" spans="3:3" ht="15" customHeight="1" x14ac:dyDescent="0.25">
      <c r="C797" s="1"/>
    </row>
    <row r="798" spans="3:3" ht="15" customHeight="1" x14ac:dyDescent="0.25">
      <c r="C798" s="1"/>
    </row>
    <row r="799" spans="3:3" ht="15" customHeight="1" x14ac:dyDescent="0.25">
      <c r="C799" s="1"/>
    </row>
    <row r="800" spans="3:3" ht="15" customHeight="1" x14ac:dyDescent="0.25">
      <c r="C800" s="1"/>
    </row>
    <row r="801" spans="3:3" ht="15" customHeight="1" x14ac:dyDescent="0.25">
      <c r="C801" s="1"/>
    </row>
    <row r="802" spans="3:3" ht="15" customHeight="1" x14ac:dyDescent="0.25">
      <c r="C802" s="1"/>
    </row>
    <row r="803" spans="3:3" ht="15" customHeight="1" x14ac:dyDescent="0.25">
      <c r="C803" s="1"/>
    </row>
    <row r="804" spans="3:3" ht="15" customHeight="1" x14ac:dyDescent="0.25">
      <c r="C804" s="1"/>
    </row>
    <row r="805" spans="3:3" ht="15" customHeight="1" x14ac:dyDescent="0.25">
      <c r="C805" s="1"/>
    </row>
    <row r="806" spans="3:3" ht="15" customHeight="1" x14ac:dyDescent="0.25">
      <c r="C806" s="1"/>
    </row>
    <row r="807" spans="3:3" ht="15" customHeight="1" x14ac:dyDescent="0.25">
      <c r="C807" s="1"/>
    </row>
    <row r="808" spans="3:3" ht="15" customHeight="1" x14ac:dyDescent="0.25">
      <c r="C808" s="1"/>
    </row>
    <row r="809" spans="3:3" ht="15" customHeight="1" x14ac:dyDescent="0.25">
      <c r="C809" s="1"/>
    </row>
    <row r="810" spans="3:3" ht="15" customHeight="1" x14ac:dyDescent="0.25">
      <c r="C810" s="1"/>
    </row>
    <row r="811" spans="3:3" ht="15" customHeight="1" x14ac:dyDescent="0.25">
      <c r="C811" s="1"/>
    </row>
    <row r="812" spans="3:3" ht="15" customHeight="1" x14ac:dyDescent="0.25">
      <c r="C812" s="1"/>
    </row>
    <row r="813" spans="3:3" ht="15" customHeight="1" x14ac:dyDescent="0.25">
      <c r="C813" s="1"/>
    </row>
    <row r="814" spans="3:3" ht="15" customHeight="1" x14ac:dyDescent="0.25">
      <c r="C814" s="1"/>
    </row>
    <row r="815" spans="3:3" ht="15" customHeight="1" x14ac:dyDescent="0.25">
      <c r="C815" s="1"/>
    </row>
    <row r="816" spans="3:3" ht="15" customHeight="1" x14ac:dyDescent="0.25">
      <c r="C816" s="1"/>
    </row>
    <row r="817" spans="3:3" ht="15" customHeight="1" x14ac:dyDescent="0.25">
      <c r="C817" s="1"/>
    </row>
    <row r="818" spans="3:3" ht="15" customHeight="1" x14ac:dyDescent="0.25">
      <c r="C818" s="1"/>
    </row>
    <row r="819" spans="3:3" ht="15" customHeight="1" x14ac:dyDescent="0.25">
      <c r="C819" s="1"/>
    </row>
    <row r="820" spans="3:3" ht="15" customHeight="1" x14ac:dyDescent="0.25">
      <c r="C820" s="1"/>
    </row>
    <row r="821" spans="3:3" ht="15" customHeight="1" x14ac:dyDescent="0.25">
      <c r="C821" s="1"/>
    </row>
    <row r="822" spans="3:3" ht="15" customHeight="1" x14ac:dyDescent="0.25">
      <c r="C822" s="1"/>
    </row>
    <row r="823" spans="3:3" ht="15" customHeight="1" x14ac:dyDescent="0.25">
      <c r="C823" s="1"/>
    </row>
    <row r="824" spans="3:3" ht="15" customHeight="1" x14ac:dyDescent="0.25">
      <c r="C824" s="1"/>
    </row>
    <row r="825" spans="3:3" ht="15" customHeight="1" x14ac:dyDescent="0.25">
      <c r="C825" s="1"/>
    </row>
    <row r="826" spans="3:3" ht="15" customHeight="1" x14ac:dyDescent="0.25">
      <c r="C826" s="1"/>
    </row>
    <row r="827" spans="3:3" ht="15" customHeight="1" x14ac:dyDescent="0.25">
      <c r="C827" s="1"/>
    </row>
    <row r="828" spans="3:3" ht="15" customHeight="1" x14ac:dyDescent="0.25">
      <c r="C828" s="1"/>
    </row>
    <row r="829" spans="3:3" ht="15" customHeight="1" x14ac:dyDescent="0.25">
      <c r="C829" s="1"/>
    </row>
    <row r="830" spans="3:3" ht="15" customHeight="1" x14ac:dyDescent="0.25">
      <c r="C830" s="1"/>
    </row>
    <row r="831" spans="3:3" ht="15" customHeight="1" x14ac:dyDescent="0.25">
      <c r="C831" s="1"/>
    </row>
    <row r="832" spans="3:3" ht="15" customHeight="1" x14ac:dyDescent="0.25">
      <c r="C832" s="1"/>
    </row>
    <row r="833" spans="3:3" ht="15" customHeight="1" x14ac:dyDescent="0.25">
      <c r="C833" s="1"/>
    </row>
    <row r="834" spans="3:3" ht="15" customHeight="1" x14ac:dyDescent="0.25">
      <c r="C834" s="1"/>
    </row>
    <row r="835" spans="3:3" ht="15" customHeight="1" x14ac:dyDescent="0.25">
      <c r="C835" s="1"/>
    </row>
    <row r="836" spans="3:3" ht="15" customHeight="1" x14ac:dyDescent="0.25">
      <c r="C836" s="1"/>
    </row>
    <row r="837" spans="3:3" ht="15" customHeight="1" x14ac:dyDescent="0.25">
      <c r="C837" s="1"/>
    </row>
    <row r="838" spans="3:3" ht="15" customHeight="1" x14ac:dyDescent="0.25">
      <c r="C838" s="1"/>
    </row>
    <row r="839" spans="3:3" ht="15" customHeight="1" x14ac:dyDescent="0.25">
      <c r="C839" s="1"/>
    </row>
    <row r="840" spans="3:3" ht="15" customHeight="1" x14ac:dyDescent="0.25">
      <c r="C840" s="1"/>
    </row>
    <row r="841" spans="3:3" ht="15" customHeight="1" x14ac:dyDescent="0.25">
      <c r="C841" s="1"/>
    </row>
    <row r="842" spans="3:3" ht="15" customHeight="1" x14ac:dyDescent="0.25">
      <c r="C842" s="1"/>
    </row>
    <row r="843" spans="3:3" ht="15" customHeight="1" x14ac:dyDescent="0.25">
      <c r="C843" s="1"/>
    </row>
    <row r="844" spans="3:3" ht="15" customHeight="1" x14ac:dyDescent="0.25">
      <c r="C844" s="1"/>
    </row>
    <row r="845" spans="3:3" ht="15" customHeight="1" x14ac:dyDescent="0.25">
      <c r="C845" s="1"/>
    </row>
    <row r="846" spans="3:3" ht="15" customHeight="1" x14ac:dyDescent="0.25">
      <c r="C846" s="1"/>
    </row>
    <row r="847" spans="3:3" ht="15" customHeight="1" x14ac:dyDescent="0.25">
      <c r="C847" s="1"/>
    </row>
    <row r="848" spans="3:3" ht="15" customHeight="1" x14ac:dyDescent="0.25">
      <c r="C848" s="1"/>
    </row>
    <row r="849" spans="3:3" ht="15" customHeight="1" x14ac:dyDescent="0.25">
      <c r="C849" s="1"/>
    </row>
    <row r="850" spans="3:3" ht="15" customHeight="1" x14ac:dyDescent="0.25">
      <c r="C850" s="1"/>
    </row>
    <row r="851" spans="3:3" ht="15" customHeight="1" x14ac:dyDescent="0.25">
      <c r="C851" s="1"/>
    </row>
    <row r="852" spans="3:3" ht="15" customHeight="1" x14ac:dyDescent="0.25">
      <c r="C852" s="1"/>
    </row>
    <row r="853" spans="3:3" ht="15" customHeight="1" x14ac:dyDescent="0.25">
      <c r="C853" s="1"/>
    </row>
    <row r="854" spans="3:3" ht="15" customHeight="1" x14ac:dyDescent="0.25">
      <c r="C854" s="1"/>
    </row>
    <row r="855" spans="3:3" ht="15" customHeight="1" x14ac:dyDescent="0.25">
      <c r="C855" s="1"/>
    </row>
    <row r="856" spans="3:3" ht="15" customHeight="1" x14ac:dyDescent="0.25">
      <c r="C856" s="1"/>
    </row>
    <row r="857" spans="3:3" ht="15" customHeight="1" x14ac:dyDescent="0.25">
      <c r="C857" s="1"/>
    </row>
    <row r="858" spans="3:3" ht="15" customHeight="1" x14ac:dyDescent="0.25">
      <c r="C858" s="1"/>
    </row>
    <row r="859" spans="3:3" ht="15" customHeight="1" x14ac:dyDescent="0.25">
      <c r="C859" s="1"/>
    </row>
    <row r="860" spans="3:3" ht="15" customHeight="1" x14ac:dyDescent="0.25">
      <c r="C860" s="1"/>
    </row>
    <row r="861" spans="3:3" ht="15" customHeight="1" x14ac:dyDescent="0.25">
      <c r="C861" s="1"/>
    </row>
    <row r="862" spans="3:3" ht="15" customHeight="1" x14ac:dyDescent="0.25">
      <c r="C862" s="1"/>
    </row>
    <row r="863" spans="3:3" ht="15" customHeight="1" x14ac:dyDescent="0.25">
      <c r="C863" s="1"/>
    </row>
    <row r="864" spans="3:3" ht="15" customHeight="1" x14ac:dyDescent="0.25">
      <c r="C864" s="1"/>
    </row>
    <row r="865" spans="3:3" ht="15" customHeight="1" x14ac:dyDescent="0.25">
      <c r="C865" s="1"/>
    </row>
    <row r="866" spans="3:3" ht="15" customHeight="1" x14ac:dyDescent="0.25">
      <c r="C866" s="1"/>
    </row>
    <row r="867" spans="3:3" ht="15" customHeight="1" x14ac:dyDescent="0.25">
      <c r="C867" s="1"/>
    </row>
    <row r="868" spans="3:3" ht="15" customHeight="1" x14ac:dyDescent="0.25">
      <c r="C868" s="1"/>
    </row>
    <row r="869" spans="3:3" ht="15" customHeight="1" x14ac:dyDescent="0.25">
      <c r="C869" s="1"/>
    </row>
    <row r="870" spans="3:3" ht="15" customHeight="1" x14ac:dyDescent="0.25">
      <c r="C870" s="1"/>
    </row>
    <row r="871" spans="3:3" ht="15" customHeight="1" x14ac:dyDescent="0.25">
      <c r="C871" s="1"/>
    </row>
    <row r="872" spans="3:3" ht="15" customHeight="1" x14ac:dyDescent="0.25">
      <c r="C872" s="1"/>
    </row>
    <row r="873" spans="3:3" ht="15" customHeight="1" x14ac:dyDescent="0.25">
      <c r="C873" s="1"/>
    </row>
    <row r="874" spans="3:3" ht="15" customHeight="1" x14ac:dyDescent="0.25">
      <c r="C874" s="1"/>
    </row>
    <row r="875" spans="3:3" ht="15" customHeight="1" x14ac:dyDescent="0.25">
      <c r="C875" s="1"/>
    </row>
    <row r="876" spans="3:3" ht="15" customHeight="1" x14ac:dyDescent="0.25">
      <c r="C876" s="1"/>
    </row>
    <row r="877" spans="3:3" ht="15" customHeight="1" x14ac:dyDescent="0.25">
      <c r="C877" s="1"/>
    </row>
    <row r="878" spans="3:3" ht="15" customHeight="1" x14ac:dyDescent="0.25">
      <c r="C878" s="1"/>
    </row>
    <row r="879" spans="3:3" ht="15" customHeight="1" x14ac:dyDescent="0.25">
      <c r="C879" s="1"/>
    </row>
    <row r="880" spans="3:3" ht="15" customHeight="1" x14ac:dyDescent="0.25">
      <c r="C880" s="1"/>
    </row>
    <row r="881" spans="3:3" ht="15" customHeight="1" x14ac:dyDescent="0.25">
      <c r="C881" s="1"/>
    </row>
    <row r="882" spans="3:3" ht="15" customHeight="1" x14ac:dyDescent="0.25">
      <c r="C882" s="1"/>
    </row>
    <row r="883" spans="3:3" ht="15" customHeight="1" x14ac:dyDescent="0.25">
      <c r="C883" s="1"/>
    </row>
    <row r="884" spans="3:3" ht="15" customHeight="1" x14ac:dyDescent="0.25">
      <c r="C884" s="1"/>
    </row>
    <row r="885" spans="3:3" ht="15" customHeight="1" x14ac:dyDescent="0.25">
      <c r="C885" s="1"/>
    </row>
    <row r="886" spans="3:3" ht="15" customHeight="1" x14ac:dyDescent="0.25">
      <c r="C886" s="1"/>
    </row>
    <row r="887" spans="3:3" ht="15" customHeight="1" x14ac:dyDescent="0.25">
      <c r="C887" s="1"/>
    </row>
    <row r="888" spans="3:3" ht="15" customHeight="1" x14ac:dyDescent="0.25">
      <c r="C888" s="1"/>
    </row>
    <row r="889" spans="3:3" ht="15" customHeight="1" x14ac:dyDescent="0.25">
      <c r="C889" s="1"/>
    </row>
    <row r="890" spans="3:3" ht="15" customHeight="1" x14ac:dyDescent="0.25">
      <c r="C890" s="1"/>
    </row>
    <row r="891" spans="3:3" ht="15" customHeight="1" x14ac:dyDescent="0.25">
      <c r="C891" s="1"/>
    </row>
    <row r="892" spans="3:3" ht="15" customHeight="1" x14ac:dyDescent="0.25">
      <c r="C892" s="1"/>
    </row>
    <row r="893" spans="3:3" ht="15" customHeight="1" x14ac:dyDescent="0.25">
      <c r="C893" s="1"/>
    </row>
    <row r="894" spans="3:3" ht="15" customHeight="1" x14ac:dyDescent="0.25">
      <c r="C894" s="1"/>
    </row>
    <row r="895" spans="3:3" ht="15" customHeight="1" x14ac:dyDescent="0.25">
      <c r="C895" s="1"/>
    </row>
    <row r="896" spans="3:3" ht="15" customHeight="1" x14ac:dyDescent="0.25">
      <c r="C896" s="1"/>
    </row>
    <row r="897" spans="3:3" ht="15" customHeight="1" x14ac:dyDescent="0.25">
      <c r="C897" s="1"/>
    </row>
    <row r="898" spans="3:3" ht="15" customHeight="1" x14ac:dyDescent="0.25">
      <c r="C898" s="1"/>
    </row>
    <row r="899" spans="3:3" ht="15" customHeight="1" x14ac:dyDescent="0.25">
      <c r="C899" s="1"/>
    </row>
    <row r="900" spans="3:3" ht="15" customHeight="1" x14ac:dyDescent="0.25">
      <c r="C900" s="1"/>
    </row>
    <row r="901" spans="3:3" ht="15" customHeight="1" x14ac:dyDescent="0.25">
      <c r="C901" s="1"/>
    </row>
    <row r="902" spans="3:3" ht="15" customHeight="1" x14ac:dyDescent="0.25">
      <c r="C902" s="1"/>
    </row>
    <row r="903" spans="3:3" ht="15" customHeight="1" x14ac:dyDescent="0.25">
      <c r="C903" s="1"/>
    </row>
    <row r="904" spans="3:3" ht="15" customHeight="1" x14ac:dyDescent="0.25">
      <c r="C904" s="1"/>
    </row>
    <row r="905" spans="3:3" ht="15" customHeight="1" x14ac:dyDescent="0.25">
      <c r="C905" s="1"/>
    </row>
  </sheetData>
  <mergeCells count="5">
    <mergeCell ref="F15:F16"/>
    <mergeCell ref="A1:B1"/>
    <mergeCell ref="A2:D2"/>
    <mergeCell ref="A17:D17"/>
    <mergeCell ref="A36:D36"/>
  </mergeCells>
  <conditionalFormatting sqref="D43:E47 D42">
    <cfRule type="containsText" dxfId="1256" priority="1061" operator="containsText" text="UTILIZATION">
      <formula>NOT(ISERROR(SEARCH(("UTILIZATION"),(D42))))</formula>
    </cfRule>
  </conditionalFormatting>
  <conditionalFormatting sqref="D43:E747 D42">
    <cfRule type="containsText" dxfId="1255" priority="1062" operator="containsText" text="service delivery">
      <formula>NOT(ISERROR(SEARCH(("service delivery"),(D42))))</formula>
    </cfRule>
  </conditionalFormatting>
  <conditionalFormatting sqref="D43:E747 D42">
    <cfRule type="containsText" dxfId="1254" priority="1063" operator="containsText" text="workforce">
      <formula>NOT(ISERROR(SEARCH(("workforce"),(D42))))</formula>
    </cfRule>
  </conditionalFormatting>
  <conditionalFormatting sqref="D43:E747 D42">
    <cfRule type="containsText" dxfId="1253" priority="1064" operator="containsText" text="leadership &amp; governance">
      <formula>NOT(ISERROR(SEARCH(("leadership &amp; governance"),(D42))))</formula>
    </cfRule>
  </conditionalFormatting>
  <conditionalFormatting sqref="D43:E747 D42">
    <cfRule type="containsText" dxfId="1252" priority="1065" operator="containsText" text="service delivery mechansims">
      <formula>NOT(ISERROR(SEARCH(("service delivery mechansims"),(D42))))</formula>
    </cfRule>
  </conditionalFormatting>
  <conditionalFormatting sqref="D43:E747 D42">
    <cfRule type="containsText" dxfId="1251" priority="1066" operator="containsText" text="financing">
      <formula>NOT(ISERROR(SEARCH(("financing"),(D42))))</formula>
    </cfRule>
  </conditionalFormatting>
  <conditionalFormatting sqref="D43:E747 D42">
    <cfRule type="containsText" dxfId="1250" priority="1067" operator="containsText" text="information systems">
      <formula>NOT(ISERROR(SEARCH(("information systems"),(D42))))</formula>
    </cfRule>
  </conditionalFormatting>
  <conditionalFormatting sqref="D43:E747 D42">
    <cfRule type="containsText" dxfId="1249" priority="1068" operator="containsText" text="knowledge">
      <formula>NOT(ISERROR(SEARCH(("knowledge"),(D42))))</formula>
    </cfRule>
  </conditionalFormatting>
  <conditionalFormatting sqref="D43:E747 D42">
    <cfRule type="containsText" dxfId="1248" priority="1069" operator="containsText" text="coordination">
      <formula>NOT(ISERROR(SEARCH(("coordination"),(D42))))</formula>
    </cfRule>
  </conditionalFormatting>
  <conditionalFormatting sqref="D43:E1048576 D42">
    <cfRule type="containsText" dxfId="1247" priority="1051" operator="containsText" text="social norms">
      <formula>NOT(ISERROR(SEARCH("social norms",D42)))</formula>
    </cfRule>
  </conditionalFormatting>
  <conditionalFormatting sqref="C43:C1048576 C18:C19">
    <cfRule type="containsText" dxfId="1246" priority="577" operator="containsText" text="no">
      <formula>NOT(ISERROR(SEARCH("no",C18)))</formula>
    </cfRule>
    <cfRule type="containsText" dxfId="1245" priority="578" operator="containsText" text="yes">
      <formula>NOT(ISERROR(SEARCH("yes",C18)))</formula>
    </cfRule>
    <cfRule type="containsText" dxfId="1244" priority="579" operator="containsText" text="not at all">
      <formula>NOT(ISERROR(SEARCH("not at all",C18)))</formula>
    </cfRule>
    <cfRule type="containsText" dxfId="1243" priority="580" operator="containsText" text="partly">
      <formula>NOT(ISERROR(SEARCH("partly",C18)))</formula>
    </cfRule>
    <cfRule type="containsText" dxfId="1242" priority="581" operator="containsText" text="completely">
      <formula>NOT(ISERROR(SEARCH("completely",C18)))</formula>
    </cfRule>
  </conditionalFormatting>
  <conditionalFormatting sqref="C3">
    <cfRule type="containsText" dxfId="1241" priority="321" operator="containsText" text="no">
      <formula>NOT(ISERROR(SEARCH("no",C3)))</formula>
    </cfRule>
    <cfRule type="containsText" dxfId="1240" priority="322" operator="containsText" text="yes">
      <formula>NOT(ISERROR(SEARCH("yes",C3)))</formula>
    </cfRule>
    <cfRule type="containsText" dxfId="1239" priority="323" operator="containsText" text="not at all">
      <formula>NOT(ISERROR(SEARCH("not at all",C3)))</formula>
    </cfRule>
    <cfRule type="containsText" dxfId="1238" priority="324" operator="containsText" text="partly">
      <formula>NOT(ISERROR(SEARCH("partly",C3)))</formula>
    </cfRule>
    <cfRule type="containsText" dxfId="1237" priority="325" operator="containsText" text="completely">
      <formula>NOT(ISERROR(SEARCH("completely",C3)))</formula>
    </cfRule>
  </conditionalFormatting>
  <conditionalFormatting sqref="C4:C13">
    <cfRule type="containsText" dxfId="1236" priority="195" operator="containsText" text="no">
      <formula>NOT(ISERROR(SEARCH("no",C4)))</formula>
    </cfRule>
    <cfRule type="containsText" dxfId="1235" priority="196" operator="containsText" text="yes">
      <formula>NOT(ISERROR(SEARCH("yes",C4)))</formula>
    </cfRule>
    <cfRule type="containsText" dxfId="1234" priority="197" operator="containsText" text="not at all">
      <formula>NOT(ISERROR(SEARCH("not at all",C4)))</formula>
    </cfRule>
    <cfRule type="containsText" dxfId="1233" priority="198" operator="containsText" text="partly">
      <formula>NOT(ISERROR(SEARCH("partly",C4)))</formula>
    </cfRule>
    <cfRule type="containsText" dxfId="1232" priority="199" operator="containsText" text="completely">
      <formula>NOT(ISERROR(SEARCH("completely",C4)))</formula>
    </cfRule>
  </conditionalFormatting>
  <conditionalFormatting sqref="C15:C16">
    <cfRule type="containsText" dxfId="1231" priority="175" operator="containsText" text="no">
      <formula>NOT(ISERROR(SEARCH("no",C15)))</formula>
    </cfRule>
    <cfRule type="containsText" dxfId="1230" priority="176" operator="containsText" text="yes">
      <formula>NOT(ISERROR(SEARCH("yes",C15)))</formula>
    </cfRule>
    <cfRule type="containsText" dxfId="1229" priority="177" operator="containsText" text="not at all">
      <formula>NOT(ISERROR(SEARCH("not at all",C15)))</formula>
    </cfRule>
    <cfRule type="containsText" dxfId="1228" priority="178" operator="containsText" text="partly">
      <formula>NOT(ISERROR(SEARCH("partly",C15)))</formula>
    </cfRule>
    <cfRule type="containsText" dxfId="1227" priority="179" operator="containsText" text="completely">
      <formula>NOT(ISERROR(SEARCH("completely",C15)))</formula>
    </cfRule>
  </conditionalFormatting>
  <conditionalFormatting sqref="C21 C23:C27 C29:C35">
    <cfRule type="containsText" dxfId="1226" priority="165" operator="containsText" text="no">
      <formula>NOT(ISERROR(SEARCH("no",C21)))</formula>
    </cfRule>
    <cfRule type="containsText" dxfId="1225" priority="166" operator="containsText" text="yes">
      <formula>NOT(ISERROR(SEARCH("yes",C21)))</formula>
    </cfRule>
    <cfRule type="containsText" dxfId="1224" priority="167" operator="containsText" text="not at all">
      <formula>NOT(ISERROR(SEARCH("not at all",C21)))</formula>
    </cfRule>
    <cfRule type="containsText" dxfId="1223" priority="168" operator="containsText" text="partly">
      <formula>NOT(ISERROR(SEARCH("partly",C21)))</formula>
    </cfRule>
    <cfRule type="containsText" dxfId="1222" priority="169" operator="containsText" text="completely">
      <formula>NOT(ISERROR(SEARCH("completely",C21)))</formula>
    </cfRule>
  </conditionalFormatting>
  <conditionalFormatting sqref="C37:C42">
    <cfRule type="containsText" dxfId="1221" priority="155" operator="containsText" text="no">
      <formula>NOT(ISERROR(SEARCH("no",C37)))</formula>
    </cfRule>
    <cfRule type="containsText" dxfId="1220" priority="156" operator="containsText" text="yes">
      <formula>NOT(ISERROR(SEARCH("yes",C37)))</formula>
    </cfRule>
    <cfRule type="containsText" dxfId="1219" priority="157" operator="containsText" text="not at all">
      <formula>NOT(ISERROR(SEARCH("not at all",C37)))</formula>
    </cfRule>
    <cfRule type="containsText" dxfId="1218" priority="158" operator="containsText" text="partly">
      <formula>NOT(ISERROR(SEARCH("partly",C37)))</formula>
    </cfRule>
    <cfRule type="containsText" dxfId="1217" priority="159" operator="containsText" text="completely">
      <formula>NOT(ISERROR(SEARCH("completely",C37)))</formula>
    </cfRule>
  </conditionalFormatting>
  <conditionalFormatting sqref="C14">
    <cfRule type="containsText" dxfId="1216" priority="145" operator="containsText" text="no">
      <formula>NOT(ISERROR(SEARCH("no",C14)))</formula>
    </cfRule>
    <cfRule type="containsText" dxfId="1215" priority="146" operator="containsText" text="yes">
      <formula>NOT(ISERROR(SEARCH("yes",C14)))</formula>
    </cfRule>
    <cfRule type="containsText" dxfId="1214" priority="147" operator="containsText" text="not at all">
      <formula>NOT(ISERROR(SEARCH("not at all",C14)))</formula>
    </cfRule>
    <cfRule type="containsText" dxfId="1213" priority="148" operator="containsText" text="partly">
      <formula>NOT(ISERROR(SEARCH("partly",C14)))</formula>
    </cfRule>
    <cfRule type="containsText" dxfId="1212" priority="149" operator="containsText" text="completely">
      <formula>NOT(ISERROR(SEARCH("completely",C14)))</formula>
    </cfRule>
  </conditionalFormatting>
  <conditionalFormatting sqref="E3:E16">
    <cfRule type="containsText" dxfId="1211" priority="55" operator="containsText" text="UTILIZATION">
      <formula>NOT(ISERROR(SEARCH(("UTILIZATION"),(E3))))</formula>
    </cfRule>
  </conditionalFormatting>
  <conditionalFormatting sqref="E3:E16">
    <cfRule type="containsText" dxfId="1210" priority="56" operator="containsText" text="service delivery">
      <formula>NOT(ISERROR(SEARCH(("service delivery"),(E3))))</formula>
    </cfRule>
  </conditionalFormatting>
  <conditionalFormatting sqref="E3:E16">
    <cfRule type="containsText" dxfId="1209" priority="57" operator="containsText" text="workforce">
      <formula>NOT(ISERROR(SEARCH(("workforce"),(E3))))</formula>
    </cfRule>
  </conditionalFormatting>
  <conditionalFormatting sqref="E3:E16">
    <cfRule type="containsText" dxfId="1208" priority="58" operator="containsText" text="leadership &amp; governance">
      <formula>NOT(ISERROR(SEARCH(("leadership &amp; governance"),(E3))))</formula>
    </cfRule>
  </conditionalFormatting>
  <conditionalFormatting sqref="E3:E16">
    <cfRule type="containsText" dxfId="1207" priority="59" operator="containsText" text="service delivery mechansims">
      <formula>NOT(ISERROR(SEARCH(("service delivery mechansims"),(E3))))</formula>
    </cfRule>
  </conditionalFormatting>
  <conditionalFormatting sqref="E3:E16">
    <cfRule type="containsText" dxfId="1206" priority="60" operator="containsText" text="financing">
      <formula>NOT(ISERROR(SEARCH(("financing"),(E3))))</formula>
    </cfRule>
  </conditionalFormatting>
  <conditionalFormatting sqref="E3:E16">
    <cfRule type="containsText" dxfId="1205" priority="61" operator="containsText" text="information systems">
      <formula>NOT(ISERROR(SEARCH(("information systems"),(E3))))</formula>
    </cfRule>
  </conditionalFormatting>
  <conditionalFormatting sqref="E3:E16">
    <cfRule type="containsText" dxfId="1204" priority="62" operator="containsText" text="knowledge">
      <formula>NOT(ISERROR(SEARCH(("knowledge"),(E3))))</formula>
    </cfRule>
  </conditionalFormatting>
  <conditionalFormatting sqref="E3:E16">
    <cfRule type="containsText" dxfId="1203" priority="63" operator="containsText" text="coordination">
      <formula>NOT(ISERROR(SEARCH(("coordination"),(E3))))</formula>
    </cfRule>
  </conditionalFormatting>
  <conditionalFormatting sqref="E3:E16">
    <cfRule type="containsText" dxfId="1202" priority="54" operator="containsText" text="social norms">
      <formula>NOT(ISERROR(SEARCH("social norms",E3)))</formula>
    </cfRule>
  </conditionalFormatting>
  <conditionalFormatting sqref="E3:E16">
    <cfRule type="containsText" dxfId="1201" priority="49" operator="containsText" text="no">
      <formula>NOT(ISERROR(SEARCH("no",E3)))</formula>
    </cfRule>
    <cfRule type="containsText" dxfId="1200" priority="50" operator="containsText" text="yes">
      <formula>NOT(ISERROR(SEARCH("yes",E3)))</formula>
    </cfRule>
    <cfRule type="containsText" dxfId="1199" priority="51" operator="containsText" text="not at all">
      <formula>NOT(ISERROR(SEARCH("not at all",E3)))</formula>
    </cfRule>
    <cfRule type="containsText" dxfId="1198" priority="52" operator="containsText" text="partly">
      <formula>NOT(ISERROR(SEARCH("partly",E3)))</formula>
    </cfRule>
    <cfRule type="containsText" dxfId="1197" priority="53" operator="containsText" text="completely">
      <formula>NOT(ISERROR(SEARCH("completely",E3)))</formula>
    </cfRule>
  </conditionalFormatting>
  <conditionalFormatting sqref="E18:E19">
    <cfRule type="containsText" dxfId="1196" priority="48" operator="containsText" text="service delivery mechansims">
      <formula>NOT(ISERROR(SEARCH(("service delivery mechansims"),(E18))))</formula>
    </cfRule>
  </conditionalFormatting>
  <conditionalFormatting sqref="E18:E19">
    <cfRule type="containsText" dxfId="1195" priority="40" operator="containsText" text="UTILIZATION">
      <formula>NOT(ISERROR(SEARCH(("UTILIZATION"),(E18))))</formula>
    </cfRule>
  </conditionalFormatting>
  <conditionalFormatting sqref="E18:E19">
    <cfRule type="containsText" dxfId="1194" priority="41" operator="containsText" text="service delivery">
      <formula>NOT(ISERROR(SEARCH(("service delivery"),(E18))))</formula>
    </cfRule>
  </conditionalFormatting>
  <conditionalFormatting sqref="E18:E19">
    <cfRule type="containsText" dxfId="1193" priority="42" operator="containsText" text="workforce">
      <formula>NOT(ISERROR(SEARCH(("workforce"),(E18))))</formula>
    </cfRule>
  </conditionalFormatting>
  <conditionalFormatting sqref="E18:E19">
    <cfRule type="containsText" dxfId="1192" priority="43" operator="containsText" text="leadership &amp; governance">
      <formula>NOT(ISERROR(SEARCH(("leadership &amp; governance"),(E18))))</formula>
    </cfRule>
  </conditionalFormatting>
  <conditionalFormatting sqref="E18:E19">
    <cfRule type="containsText" dxfId="1191" priority="44" operator="containsText" text="financing">
      <formula>NOT(ISERROR(SEARCH(("financing"),(E18))))</formula>
    </cfRule>
  </conditionalFormatting>
  <conditionalFormatting sqref="E18:E19">
    <cfRule type="containsText" dxfId="1190" priority="45" operator="containsText" text="information systems">
      <formula>NOT(ISERROR(SEARCH(("information systems"),(E18))))</formula>
    </cfRule>
  </conditionalFormatting>
  <conditionalFormatting sqref="E18:E19">
    <cfRule type="containsText" dxfId="1189" priority="46" operator="containsText" text="knowledge">
      <formula>NOT(ISERROR(SEARCH(("knowledge"),(E18))))</formula>
    </cfRule>
  </conditionalFormatting>
  <conditionalFormatting sqref="E18:E19">
    <cfRule type="containsText" dxfId="1188" priority="47" operator="containsText" text="coordination">
      <formula>NOT(ISERROR(SEARCH(("coordination"),(E18))))</formula>
    </cfRule>
  </conditionalFormatting>
  <conditionalFormatting sqref="E18:E19">
    <cfRule type="containsText" dxfId="1187" priority="39" operator="containsText" text="social norms">
      <formula>NOT(ISERROR(SEARCH("social norms",E18)))</formula>
    </cfRule>
  </conditionalFormatting>
  <conditionalFormatting sqref="E21:E35">
    <cfRule type="containsText" dxfId="1186" priority="30" operator="containsText" text="UTILIZATION">
      <formula>NOT(ISERROR(SEARCH(("UTILIZATION"),(E21))))</formula>
    </cfRule>
  </conditionalFormatting>
  <conditionalFormatting sqref="E21:E35">
    <cfRule type="containsText" dxfId="1185" priority="31" operator="containsText" text="service delivery">
      <formula>NOT(ISERROR(SEARCH(("service delivery"),(E21))))</formula>
    </cfRule>
  </conditionalFormatting>
  <conditionalFormatting sqref="E21:E35">
    <cfRule type="containsText" dxfId="1184" priority="32" operator="containsText" text="workforce">
      <formula>NOT(ISERROR(SEARCH(("workforce"),(E21))))</formula>
    </cfRule>
  </conditionalFormatting>
  <conditionalFormatting sqref="E21:E35">
    <cfRule type="containsText" dxfId="1183" priority="33" operator="containsText" text="leadership &amp; governance">
      <formula>NOT(ISERROR(SEARCH(("leadership &amp; governance"),(E21))))</formula>
    </cfRule>
  </conditionalFormatting>
  <conditionalFormatting sqref="E21:E35">
    <cfRule type="containsText" dxfId="1182" priority="34" operator="containsText" text="service delivery mechansims">
      <formula>NOT(ISERROR(SEARCH(("service delivery mechansims"),(E21))))</formula>
    </cfRule>
  </conditionalFormatting>
  <conditionalFormatting sqref="E21:E35">
    <cfRule type="containsText" dxfId="1181" priority="35" operator="containsText" text="financing">
      <formula>NOT(ISERROR(SEARCH(("financing"),(E21))))</formula>
    </cfRule>
  </conditionalFormatting>
  <conditionalFormatting sqref="E21:E35">
    <cfRule type="containsText" dxfId="1180" priority="36" operator="containsText" text="information systems">
      <formula>NOT(ISERROR(SEARCH(("information systems"),(E21))))</formula>
    </cfRule>
  </conditionalFormatting>
  <conditionalFormatting sqref="E21:E35">
    <cfRule type="containsText" dxfId="1179" priority="37" operator="containsText" text="knowledge">
      <formula>NOT(ISERROR(SEARCH(("knowledge"),(E21))))</formula>
    </cfRule>
  </conditionalFormatting>
  <conditionalFormatting sqref="E21:E35">
    <cfRule type="containsText" dxfId="1178" priority="38" operator="containsText" text="coordination">
      <formula>NOT(ISERROR(SEARCH(("coordination"),(E21))))</formula>
    </cfRule>
  </conditionalFormatting>
  <conditionalFormatting sqref="E21:E35">
    <cfRule type="containsText" dxfId="1177" priority="29" operator="containsText" text="social norms">
      <formula>NOT(ISERROR(SEARCH("social norms",E21)))</formula>
    </cfRule>
  </conditionalFormatting>
  <conditionalFormatting sqref="E21:E35">
    <cfRule type="containsText" dxfId="1176" priority="24" operator="containsText" text="no">
      <formula>NOT(ISERROR(SEARCH("no",E21)))</formula>
    </cfRule>
    <cfRule type="containsText" dxfId="1175" priority="25" operator="containsText" text="yes">
      <formula>NOT(ISERROR(SEARCH("yes",E21)))</formula>
    </cfRule>
    <cfRule type="containsText" dxfId="1174" priority="26" operator="containsText" text="not at all">
      <formula>NOT(ISERROR(SEARCH("not at all",E21)))</formula>
    </cfRule>
    <cfRule type="containsText" dxfId="1173" priority="27" operator="containsText" text="partly">
      <formula>NOT(ISERROR(SEARCH("partly",E21)))</formula>
    </cfRule>
    <cfRule type="containsText" dxfId="1172" priority="28" operator="containsText" text="completely">
      <formula>NOT(ISERROR(SEARCH("completely",E21)))</formula>
    </cfRule>
  </conditionalFormatting>
  <conditionalFormatting sqref="E37:E42">
    <cfRule type="containsText" dxfId="1171" priority="15" operator="containsText" text="UTILIZATION">
      <formula>NOT(ISERROR(SEARCH(("UTILIZATION"),(E37))))</formula>
    </cfRule>
  </conditionalFormatting>
  <conditionalFormatting sqref="E37:E42">
    <cfRule type="containsText" dxfId="1170" priority="16" operator="containsText" text="service delivery">
      <formula>NOT(ISERROR(SEARCH(("service delivery"),(E37))))</formula>
    </cfRule>
  </conditionalFormatting>
  <conditionalFormatting sqref="E37:E42">
    <cfRule type="containsText" dxfId="1169" priority="17" operator="containsText" text="workforce">
      <formula>NOT(ISERROR(SEARCH(("workforce"),(E37))))</formula>
    </cfRule>
  </conditionalFormatting>
  <conditionalFormatting sqref="E37:E42">
    <cfRule type="containsText" dxfId="1168" priority="18" operator="containsText" text="leadership &amp; governance">
      <formula>NOT(ISERROR(SEARCH(("leadership &amp; governance"),(E37))))</formula>
    </cfRule>
  </conditionalFormatting>
  <conditionalFormatting sqref="E37:E42">
    <cfRule type="containsText" dxfId="1167" priority="19" operator="containsText" text="service delivery mechansims">
      <formula>NOT(ISERROR(SEARCH(("service delivery mechansims"),(E37))))</formula>
    </cfRule>
  </conditionalFormatting>
  <conditionalFormatting sqref="E37:E42">
    <cfRule type="containsText" dxfId="1166" priority="20" operator="containsText" text="financing">
      <formula>NOT(ISERROR(SEARCH(("financing"),(E37))))</formula>
    </cfRule>
  </conditionalFormatting>
  <conditionalFormatting sqref="E37:E42">
    <cfRule type="containsText" dxfId="1165" priority="21" operator="containsText" text="information systems">
      <formula>NOT(ISERROR(SEARCH(("information systems"),(E37))))</formula>
    </cfRule>
  </conditionalFormatting>
  <conditionalFormatting sqref="E37:E42">
    <cfRule type="containsText" dxfId="1164" priority="22" operator="containsText" text="knowledge">
      <formula>NOT(ISERROR(SEARCH(("knowledge"),(E37))))</formula>
    </cfRule>
  </conditionalFormatting>
  <conditionalFormatting sqref="E37:E42">
    <cfRule type="containsText" dxfId="1163" priority="23" operator="containsText" text="coordination">
      <formula>NOT(ISERROR(SEARCH(("coordination"),(E37))))</formula>
    </cfRule>
  </conditionalFormatting>
  <conditionalFormatting sqref="E37:E42">
    <cfRule type="containsText" dxfId="1162" priority="13" operator="containsText" text="social norms">
      <formula>NOT(ISERROR(SEARCH("social norms",E37)))</formula>
    </cfRule>
    <cfRule type="expression" dxfId="1161" priority="14">
      <formula>"social norms &amp; practices"</formula>
    </cfRule>
  </conditionalFormatting>
  <conditionalFormatting sqref="E37:E42">
    <cfRule type="containsText" dxfId="1160" priority="8" operator="containsText" text="no">
      <formula>NOT(ISERROR(SEARCH("no",E37)))</formula>
    </cfRule>
    <cfRule type="containsText" dxfId="1159" priority="9" operator="containsText" text="yes">
      <formula>NOT(ISERROR(SEARCH("yes",E37)))</formula>
    </cfRule>
    <cfRule type="containsText" dxfId="1158" priority="10" operator="containsText" text="not at all">
      <formula>NOT(ISERROR(SEARCH("not at all",E37)))</formula>
    </cfRule>
    <cfRule type="containsText" dxfId="1157" priority="11" operator="containsText" text="partly">
      <formula>NOT(ISERROR(SEARCH("partly",E37)))</formula>
    </cfRule>
    <cfRule type="containsText" dxfId="1156" priority="12" operator="containsText" text="completely">
      <formula>NOT(ISERROR(SEARCH("completely",E37)))</formula>
    </cfRule>
  </conditionalFormatting>
  <conditionalFormatting sqref="C1:C21 C23:C27 C29:C1048576">
    <cfRule type="containsText" dxfId="1155" priority="6" operator="containsText" text="slightly">
      <formula>NOT(ISERROR(SEARCH("slightly",C1)))</formula>
    </cfRule>
    <cfRule type="containsText" dxfId="1154" priority="7" operator="containsText" text="mostly">
      <formula>NOT(ISERROR(SEARCH("mostly",C1)))</formula>
    </cfRule>
  </conditionalFormatting>
  <conditionalFormatting sqref="C38">
    <cfRule type="containsText" dxfId="1153" priority="1" operator="containsText" text="no">
      <formula>NOT(ISERROR(SEARCH("no",C38)))</formula>
    </cfRule>
    <cfRule type="containsText" dxfId="1152" priority="2" operator="containsText" text="yes">
      <formula>NOT(ISERROR(SEARCH("yes",C38)))</formula>
    </cfRule>
    <cfRule type="containsText" dxfId="1151" priority="3" operator="containsText" text="not at all">
      <formula>NOT(ISERROR(SEARCH("not at all",C38)))</formula>
    </cfRule>
    <cfRule type="containsText" dxfId="1150" priority="4" operator="containsText" text="partly">
      <formula>NOT(ISERROR(SEARCH("partly",C38)))</formula>
    </cfRule>
    <cfRule type="containsText" dxfId="1149" priority="5" operator="containsText" text="completely">
      <formula>NOT(ISERROR(SEARCH("completely",C38)))</formula>
    </cfRule>
  </conditionalFormatting>
  <dataValidations count="6">
    <dataValidation type="list" allowBlank="1" showInputMessage="1" showErrorMessage="1" sqref="C18:C19 C29:C35 C3:C16 C23:C27 C37 C39:C42" xr:uid="{00000000-0002-0000-0700-000000000000}">
      <formula1>$G$4:$G$7</formula1>
    </dataValidation>
    <dataValidation type="list" allowBlank="1" showErrorMessage="1" sqref="D92:E302" xr:uid="{00000000-0002-0000-0700-000001000000}">
      <formula1>KEYALT</formula1>
    </dataValidation>
    <dataValidation type="list" allowBlank="1" showErrorMessage="1" sqref="D42:D91 E43:E91 E21:E35 E18:E19 E3:E16" xr:uid="{00000000-0002-0000-0700-000002000000}">
      <formula1>#REF!</formula1>
    </dataValidation>
    <dataValidation type="list" allowBlank="1" showInputMessage="1" showErrorMessage="1" sqref="E21:E35" xr:uid="{00000000-0002-0000-0700-000003000000}">
      <formula1>$I$5:$I$8</formula1>
    </dataValidation>
    <dataValidation type="list" allowBlank="1" sqref="E37:E42" xr:uid="{00000000-0002-0000-0700-000004000000}">
      <formula1>#REF!</formula1>
    </dataValidation>
    <dataValidation type="list" allowBlank="1" showInputMessage="1" showErrorMessage="1" sqref="C21" xr:uid="{387AB4EE-057A-4505-AC12-4942C6B0FB86}">
      <formula1>$H$4:$H$5</formula1>
    </dataValidation>
  </dataValidations>
  <pageMargins left="0.7" right="0.7" top="0.75" bottom="0.75" header="0.3" footer="0.3"/>
  <pageSetup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AH1000"/>
  <sheetViews>
    <sheetView zoomScale="85" zoomScaleNormal="85" zoomScalePageLayoutView="89" workbookViewId="0">
      <pane ySplit="1" topLeftCell="A50" activePane="bottomLeft" state="frozen"/>
      <selection activeCell="C19" sqref="C19"/>
      <selection pane="bottomLeft" sqref="A1:B1"/>
    </sheetView>
  </sheetViews>
  <sheetFormatPr defaultColWidth="17.33203125" defaultRowHeight="15" customHeight="1" x14ac:dyDescent="0.25"/>
  <cols>
    <col min="1" max="1" width="6" style="46" customWidth="1"/>
    <col min="2" max="2" width="75.88671875" style="2" customWidth="1"/>
    <col min="3" max="4" width="22" style="2" customWidth="1"/>
    <col min="5" max="5" width="35" style="2" customWidth="1"/>
    <col min="6" max="6" width="35.33203125" style="2" hidden="1" customWidth="1"/>
    <col min="7" max="7" width="26.6640625" style="2" hidden="1" customWidth="1"/>
    <col min="8" max="8" width="17.109375" style="9" hidden="1" customWidth="1"/>
    <col min="9" max="10" width="14" style="2" hidden="1" customWidth="1"/>
    <col min="11" max="11" width="9.88671875" style="2" hidden="1" customWidth="1"/>
    <col min="12" max="16" width="8.6640625" style="2" hidden="1" customWidth="1"/>
    <col min="17" max="27" width="8.6640625" style="2" customWidth="1"/>
    <col min="28" max="32" width="8.6640625" style="2" hidden="1" customWidth="1"/>
    <col min="33" max="33" width="6.44140625" style="2" hidden="1" customWidth="1"/>
    <col min="34" max="34" width="10.44140625" style="2" hidden="1" customWidth="1"/>
    <col min="35" max="16384" width="17.33203125" style="2"/>
  </cols>
  <sheetData>
    <row r="1" spans="1:34" ht="18" customHeight="1" x14ac:dyDescent="0.3">
      <c r="A1" s="319" t="s">
        <v>5</v>
      </c>
      <c r="B1" s="319"/>
      <c r="C1" s="278" t="s">
        <v>40</v>
      </c>
      <c r="D1" s="278"/>
      <c r="E1" s="144" t="s">
        <v>181</v>
      </c>
      <c r="F1" s="218"/>
      <c r="G1" s="218"/>
      <c r="H1" s="25"/>
    </row>
    <row r="2" spans="1:34" ht="18" customHeight="1" x14ac:dyDescent="0.25">
      <c r="A2" s="363" t="s">
        <v>61</v>
      </c>
      <c r="B2" s="363"/>
      <c r="C2" s="363"/>
      <c r="D2" s="363"/>
      <c r="E2" s="64"/>
      <c r="F2" s="226"/>
      <c r="G2" s="226"/>
      <c r="H2" s="25"/>
      <c r="AB2" s="2" t="s">
        <v>75</v>
      </c>
      <c r="AC2" s="2" t="s">
        <v>34</v>
      </c>
      <c r="AD2" s="2" t="s">
        <v>36</v>
      </c>
      <c r="AE2" s="2" t="s">
        <v>41</v>
      </c>
      <c r="AF2" s="2" t="s">
        <v>35</v>
      </c>
      <c r="AG2" s="2" t="s">
        <v>37</v>
      </c>
      <c r="AH2" s="2" t="s">
        <v>77</v>
      </c>
    </row>
    <row r="3" spans="1:34" ht="27" customHeight="1" x14ac:dyDescent="0.25">
      <c r="A3" s="36">
        <v>1</v>
      </c>
      <c r="B3" s="7" t="s">
        <v>183</v>
      </c>
      <c r="C3" s="339"/>
      <c r="D3" s="340"/>
      <c r="E3" s="44"/>
      <c r="F3" s="104" t="s">
        <v>0</v>
      </c>
      <c r="G3"/>
      <c r="H3" s="25"/>
      <c r="L3" s="6" t="s">
        <v>75</v>
      </c>
      <c r="M3" s="6" t="s">
        <v>80</v>
      </c>
      <c r="N3" s="6" t="s">
        <v>354</v>
      </c>
      <c r="O3" s="6" t="s">
        <v>355</v>
      </c>
      <c r="P3" s="6" t="s">
        <v>81</v>
      </c>
      <c r="AB3" s="2" t="s">
        <v>12</v>
      </c>
      <c r="AC3" s="2">
        <f>COUNTIF(C3,"Completely")</f>
        <v>0</v>
      </c>
      <c r="AD3" s="2">
        <f>COUNTIF(C3,"Yes")</f>
        <v>0</v>
      </c>
      <c r="AE3" s="2">
        <f>COUNTIF(C3,"Partly")</f>
        <v>0</v>
      </c>
      <c r="AF3" s="2">
        <f t="shared" ref="AF3:AF24" si="0">COUNTIF(C3,"Not at all")</f>
        <v>0</v>
      </c>
      <c r="AG3" s="2">
        <f t="shared" ref="AG3:AG24" si="1">COUNTIF(C3,"No")</f>
        <v>0</v>
      </c>
      <c r="AH3" s="2">
        <f>COUNTIF(C3,"N/A")</f>
        <v>0</v>
      </c>
    </row>
    <row r="4" spans="1:34" ht="18" customHeight="1" x14ac:dyDescent="0.25">
      <c r="A4" s="36">
        <v>2</v>
      </c>
      <c r="B4" s="7" t="s">
        <v>325</v>
      </c>
      <c r="C4" s="339"/>
      <c r="D4" s="340"/>
      <c r="E4" s="44"/>
      <c r="F4" s="104" t="s">
        <v>0</v>
      </c>
      <c r="G4"/>
      <c r="H4" s="25"/>
      <c r="I4" s="2" t="s">
        <v>34</v>
      </c>
      <c r="J4" s="2" t="s">
        <v>36</v>
      </c>
      <c r="L4" s="232" t="s">
        <v>395</v>
      </c>
      <c r="M4" s="6">
        <f>SUMPRODUCT((C1:C201={"Completely","Yes"})*(F1:F201="LEADERSHIP &amp; GOVERNANCE"))</f>
        <v>0</v>
      </c>
      <c r="N4" s="6">
        <f>SUMPRODUCT((C1:C201={"Mostly"})*(F1:F201="LEADERSHIP &amp; GOVERNANCE"))</f>
        <v>0</v>
      </c>
      <c r="O4" s="6">
        <f>SUMPRODUCT((C1:C201={"Slightly"})*(F1:F201="LEADERSHIP &amp; GOVERNANCE"))</f>
        <v>0</v>
      </c>
      <c r="P4" s="6">
        <f>SUMPRODUCT((C1:C201={"Not at all","No"})*(F1:F201="LEADERSHIP &amp; GOVERNANCE"))</f>
        <v>0</v>
      </c>
      <c r="AB4" s="2" t="s">
        <v>12</v>
      </c>
      <c r="AC4" s="2">
        <f t="shared" ref="AC4:AC24" si="2">COUNTIF(C4,"Completely")</f>
        <v>0</v>
      </c>
      <c r="AD4" s="2">
        <f t="shared" ref="AD4:AD24" si="3">COUNTIF(C4,"Yes")</f>
        <v>0</v>
      </c>
      <c r="AE4" s="2">
        <f t="shared" ref="AE4:AE24" si="4">COUNTIF(C4,"Partly")</f>
        <v>0</v>
      </c>
      <c r="AF4" s="2">
        <f t="shared" si="0"/>
        <v>0</v>
      </c>
      <c r="AG4" s="2">
        <f t="shared" si="1"/>
        <v>0</v>
      </c>
      <c r="AH4" s="2">
        <f t="shared" ref="AH4:AH24" si="5">COUNTIF(C4,"N/A")</f>
        <v>0</v>
      </c>
    </row>
    <row r="5" spans="1:34" ht="18" customHeight="1" x14ac:dyDescent="0.25">
      <c r="A5" s="36">
        <v>3</v>
      </c>
      <c r="B5" s="16" t="s">
        <v>218</v>
      </c>
      <c r="C5" s="339"/>
      <c r="D5" s="340"/>
      <c r="E5" s="44"/>
      <c r="F5" s="104" t="s">
        <v>0</v>
      </c>
      <c r="G5" s="219"/>
      <c r="H5" s="25"/>
      <c r="I5" s="2" t="s">
        <v>354</v>
      </c>
      <c r="J5" s="2" t="s">
        <v>37</v>
      </c>
      <c r="L5" s="55" t="s">
        <v>13</v>
      </c>
      <c r="M5" s="6">
        <f>SUMPRODUCT((C1:C201={"Completely","Yes"})*(F1:F201="FINANCING"))</f>
        <v>0</v>
      </c>
      <c r="N5" s="6">
        <f>SUMPRODUCT((C1:C201={"Mostly"})*(F1:F201="FINANCING"))</f>
        <v>0</v>
      </c>
      <c r="O5" s="6">
        <f>SUMPRODUCT((C1:C201={"Slightly"})*(F1:F201="FINANCING"))</f>
        <v>0</v>
      </c>
      <c r="P5" s="6">
        <f>SUMPRODUCT((C1:C201={"No","Not at all"})*(F1:F201="FINANCING"))</f>
        <v>0</v>
      </c>
      <c r="AB5" s="2" t="s">
        <v>12</v>
      </c>
      <c r="AC5" s="2">
        <f t="shared" si="2"/>
        <v>0</v>
      </c>
      <c r="AD5" s="2">
        <f t="shared" si="3"/>
        <v>0</v>
      </c>
      <c r="AE5" s="2">
        <f t="shared" si="4"/>
        <v>0</v>
      </c>
      <c r="AF5" s="2">
        <f t="shared" si="0"/>
        <v>0</v>
      </c>
      <c r="AG5" s="2">
        <f t="shared" si="1"/>
        <v>0</v>
      </c>
      <c r="AH5" s="2">
        <f t="shared" si="5"/>
        <v>0</v>
      </c>
    </row>
    <row r="6" spans="1:34" ht="18" customHeight="1" x14ac:dyDescent="0.25">
      <c r="A6" s="36">
        <v>3.1</v>
      </c>
      <c r="B6" s="14" t="s">
        <v>84</v>
      </c>
      <c r="C6" s="339"/>
      <c r="D6" s="340"/>
      <c r="E6" s="44"/>
      <c r="F6" s="104" t="s">
        <v>0</v>
      </c>
      <c r="G6" s="219"/>
      <c r="H6" s="25"/>
      <c r="I6" s="2" t="s">
        <v>355</v>
      </c>
      <c r="J6" s="97"/>
      <c r="L6" s="55" t="s">
        <v>65</v>
      </c>
      <c r="M6" s="6">
        <f>SUMPRODUCT((C1:C201={"Completely","Yes"})*(F1:F201="WORKFORCE"))</f>
        <v>0</v>
      </c>
      <c r="N6" s="6">
        <f>SUMPRODUCT((C1:C201={"Mostly"})*(F1:F201="WORKFORCE"))</f>
        <v>0</v>
      </c>
      <c r="O6" s="6">
        <f>SUMPRODUCT((C2:C202={"Slightly"})*(F2:F202="WORKFORCE"))</f>
        <v>0</v>
      </c>
      <c r="P6" s="6">
        <f>SUMPRODUCT((C1:C201={"No","Not at all"})*(F1:F201="WORKFORCE"))</f>
        <v>0</v>
      </c>
      <c r="AB6" s="2" t="s">
        <v>12</v>
      </c>
      <c r="AC6" s="2">
        <f t="shared" si="2"/>
        <v>0</v>
      </c>
      <c r="AD6" s="2">
        <f t="shared" si="3"/>
        <v>0</v>
      </c>
      <c r="AE6" s="2">
        <f t="shared" si="4"/>
        <v>0</v>
      </c>
      <c r="AF6" s="2">
        <f t="shared" si="0"/>
        <v>0</v>
      </c>
      <c r="AG6" s="2">
        <f t="shared" si="1"/>
        <v>0</v>
      </c>
      <c r="AH6" s="2">
        <f t="shared" si="5"/>
        <v>0</v>
      </c>
    </row>
    <row r="7" spans="1:34" ht="28.5" customHeight="1" x14ac:dyDescent="0.25">
      <c r="A7" s="260">
        <v>3.2</v>
      </c>
      <c r="B7" s="8" t="s">
        <v>498</v>
      </c>
      <c r="C7" s="339"/>
      <c r="D7" s="340"/>
      <c r="E7" s="44"/>
      <c r="F7" s="104" t="s">
        <v>0</v>
      </c>
      <c r="G7" s="219"/>
      <c r="H7" s="25"/>
      <c r="I7" s="2" t="s">
        <v>35</v>
      </c>
      <c r="J7" s="97"/>
      <c r="L7" s="232" t="s">
        <v>396</v>
      </c>
      <c r="M7" s="6">
        <f>SUMPRODUCT((C1:C201={"Completely","Yes"})*(F1:F201="INFORMATION SYSTEMS"))</f>
        <v>0</v>
      </c>
      <c r="N7" s="6">
        <f>SUMPRODUCT((C1:C201={"Mostly"})*(F1:F201="INFORMATION SYSTEMS"))</f>
        <v>0</v>
      </c>
      <c r="O7" s="6">
        <f>SUMPRODUCT((C1:C201={"Slightly"})*(F1:F201="INFORMATION SYSTEMS"))</f>
        <v>0</v>
      </c>
      <c r="P7" s="6">
        <f>SUMPRODUCT((C1:C201={"No","Not at all"})*(F1:F201="INFORMATION SYSTEMS"))</f>
        <v>0</v>
      </c>
      <c r="AB7" s="2" t="s">
        <v>12</v>
      </c>
      <c r="AC7" s="2">
        <f t="shared" si="2"/>
        <v>0</v>
      </c>
      <c r="AD7" s="2">
        <f t="shared" si="3"/>
        <v>0</v>
      </c>
      <c r="AE7" s="2">
        <f t="shared" si="4"/>
        <v>0</v>
      </c>
      <c r="AF7" s="2">
        <f t="shared" si="0"/>
        <v>0</v>
      </c>
      <c r="AG7" s="2">
        <f t="shared" si="1"/>
        <v>0</v>
      </c>
      <c r="AH7" s="2">
        <f t="shared" si="5"/>
        <v>0</v>
      </c>
    </row>
    <row r="8" spans="1:34" ht="28.5" customHeight="1" x14ac:dyDescent="0.25">
      <c r="A8" s="260">
        <v>3.3</v>
      </c>
      <c r="B8" s="8" t="s">
        <v>499</v>
      </c>
      <c r="C8" s="339"/>
      <c r="D8" s="340"/>
      <c r="E8" s="44"/>
      <c r="F8" s="104" t="s">
        <v>0</v>
      </c>
      <c r="G8" s="219"/>
      <c r="H8" s="25"/>
      <c r="J8" s="97"/>
      <c r="L8" s="232"/>
      <c r="M8" s="6"/>
      <c r="N8" s="6"/>
      <c r="O8" s="6"/>
      <c r="P8" s="6"/>
    </row>
    <row r="9" spans="1:34" ht="26.25" customHeight="1" x14ac:dyDescent="0.25">
      <c r="A9" s="36">
        <v>3.4</v>
      </c>
      <c r="B9" s="8" t="s">
        <v>142</v>
      </c>
      <c r="C9" s="339"/>
      <c r="D9" s="340"/>
      <c r="E9" s="44"/>
      <c r="F9" s="104" t="s">
        <v>0</v>
      </c>
      <c r="G9" s="219"/>
      <c r="H9" s="25"/>
      <c r="L9" s="55" t="s">
        <v>397</v>
      </c>
      <c r="M9" s="6">
        <f>SUMPRODUCT((C1:C201={"Completely","Yes"})*(F1:F201="SERVICE DELIVERY MECHANISM"))+SUMPRODUCT((D1:D201={"Completely","Yes"})*(G1:G201="SERVICE DELIVERY MECHANISM"))</f>
        <v>0</v>
      </c>
      <c r="N9" s="6">
        <f>SUMPRODUCT((C1:C201={"Mostly"})*(F1:F201="SERVICE DELIVERY MECHANISM"))+SUMPRODUCT((D1:D201={"Mostly"})*(G1:G201="SERVICE DELIVERY MECHANISM"))</f>
        <v>0</v>
      </c>
      <c r="O9" s="6">
        <f>SUMPRODUCT((C1:C201={"Slightly"})*(F1:F201="SERVICE DELIVERY MECHANISM"))+SUMPRODUCT((D1:D201={"Slightly"})*(G1:G201="SERVICE DELIVERY MECHANISM"))</f>
        <v>0</v>
      </c>
      <c r="P9" s="6">
        <f>SUMPRODUCT((C1:C201={"No","Not at all"})*(F1:F201="SERVICE DELIVERY MECHANISM"))+SUMPRODUCT((D1:D201={"No","Not at all"})*(G1:G201="SERVICE DELIVERY MECHANISM"))</f>
        <v>0</v>
      </c>
      <c r="AB9" s="2" t="s">
        <v>12</v>
      </c>
      <c r="AC9" s="2">
        <f t="shared" si="2"/>
        <v>0</v>
      </c>
      <c r="AD9" s="2">
        <f t="shared" si="3"/>
        <v>0</v>
      </c>
      <c r="AE9" s="2">
        <f t="shared" si="4"/>
        <v>0</v>
      </c>
      <c r="AF9" s="2">
        <f t="shared" si="0"/>
        <v>0</v>
      </c>
      <c r="AG9" s="2">
        <f t="shared" si="1"/>
        <v>0</v>
      </c>
      <c r="AH9" s="2">
        <f t="shared" si="5"/>
        <v>0</v>
      </c>
    </row>
    <row r="10" spans="1:34" ht="51" x14ac:dyDescent="0.25">
      <c r="A10" s="36">
        <v>3.5</v>
      </c>
      <c r="B10" s="8" t="s">
        <v>143</v>
      </c>
      <c r="C10" s="339"/>
      <c r="D10" s="340"/>
      <c r="E10" s="44"/>
      <c r="F10" s="104" t="s">
        <v>0</v>
      </c>
      <c r="G10" s="219"/>
      <c r="H10" s="25"/>
      <c r="L10" s="232" t="s">
        <v>398</v>
      </c>
      <c r="M10" s="6">
        <f>SUMPRODUCT((C1:C201={"Completely","Yes"})*(F1:F201="SOCIAL NORMS &amp; PRACTICES"))</f>
        <v>0</v>
      </c>
      <c r="N10" s="6">
        <f>SUMPRODUCT((C1:C201={"Mostly"})*(F1:F201="SOCIAL NORMS &amp; PRACTICES"))</f>
        <v>0</v>
      </c>
      <c r="O10" s="6">
        <f>SUMPRODUCT((C1:C201={"Slightly"})*(F1:F201="SOCIAL NORMS &amp; PRACTICES"))</f>
        <v>0</v>
      </c>
      <c r="P10" s="6">
        <f>SUMPRODUCT((C1:C201={"No","Not at all"})*(F1:F201="SOCIAL NORMS &amp; PRACTICES"))</f>
        <v>0</v>
      </c>
      <c r="AB10" s="2" t="s">
        <v>12</v>
      </c>
      <c r="AC10" s="2">
        <f t="shared" si="2"/>
        <v>0</v>
      </c>
      <c r="AD10" s="2">
        <f t="shared" si="3"/>
        <v>0</v>
      </c>
      <c r="AE10" s="2">
        <f t="shared" si="4"/>
        <v>0</v>
      </c>
      <c r="AF10" s="2">
        <f t="shared" si="0"/>
        <v>0</v>
      </c>
      <c r="AG10" s="2">
        <f t="shared" si="1"/>
        <v>0</v>
      </c>
      <c r="AH10" s="2">
        <f t="shared" si="5"/>
        <v>0</v>
      </c>
    </row>
    <row r="11" spans="1:34" ht="30" customHeight="1" x14ac:dyDescent="0.25">
      <c r="A11" s="36">
        <v>3.6</v>
      </c>
      <c r="B11" s="8" t="s">
        <v>293</v>
      </c>
      <c r="C11" s="342"/>
      <c r="D11" s="343"/>
      <c r="E11" s="44"/>
      <c r="F11" s="104" t="s">
        <v>0</v>
      </c>
      <c r="G11" s="219"/>
      <c r="H11" s="25"/>
      <c r="AB11" s="2" t="s">
        <v>12</v>
      </c>
      <c r="AC11" s="2">
        <f t="shared" si="2"/>
        <v>0</v>
      </c>
      <c r="AD11" s="2">
        <f t="shared" si="3"/>
        <v>0</v>
      </c>
      <c r="AE11" s="2">
        <f t="shared" si="4"/>
        <v>0</v>
      </c>
      <c r="AF11" s="2">
        <f t="shared" si="0"/>
        <v>0</v>
      </c>
      <c r="AG11" s="2">
        <f t="shared" si="1"/>
        <v>0</v>
      </c>
      <c r="AH11" s="2">
        <f t="shared" si="5"/>
        <v>0</v>
      </c>
    </row>
    <row r="12" spans="1:34" ht="26.4" x14ac:dyDescent="0.25">
      <c r="A12" s="36">
        <v>3.7</v>
      </c>
      <c r="B12" s="14" t="s">
        <v>549</v>
      </c>
      <c r="C12" s="342"/>
      <c r="D12" s="343"/>
      <c r="E12" s="44"/>
      <c r="F12" s="104" t="s">
        <v>0</v>
      </c>
      <c r="G12" s="219"/>
      <c r="H12" s="25"/>
      <c r="AB12" s="2" t="s">
        <v>12</v>
      </c>
      <c r="AC12" s="2">
        <f t="shared" si="2"/>
        <v>0</v>
      </c>
      <c r="AD12" s="2">
        <f t="shared" si="3"/>
        <v>0</v>
      </c>
      <c r="AE12" s="2">
        <f t="shared" si="4"/>
        <v>0</v>
      </c>
      <c r="AF12" s="2">
        <f t="shared" si="0"/>
        <v>0</v>
      </c>
      <c r="AG12" s="2">
        <f t="shared" si="1"/>
        <v>0</v>
      </c>
      <c r="AH12" s="2">
        <f t="shared" si="5"/>
        <v>0</v>
      </c>
    </row>
    <row r="13" spans="1:34" ht="25.2" x14ac:dyDescent="0.25">
      <c r="A13" s="36">
        <v>4</v>
      </c>
      <c r="B13" s="32" t="s">
        <v>375</v>
      </c>
      <c r="C13" s="339"/>
      <c r="D13" s="340"/>
      <c r="E13" s="44"/>
      <c r="F13" s="104" t="s">
        <v>0</v>
      </c>
      <c r="G13" s="219"/>
      <c r="H13" s="25"/>
      <c r="AB13" s="2" t="s">
        <v>12</v>
      </c>
      <c r="AC13" s="2">
        <f t="shared" si="2"/>
        <v>0</v>
      </c>
      <c r="AD13" s="2">
        <f t="shared" si="3"/>
        <v>0</v>
      </c>
      <c r="AE13" s="2">
        <f t="shared" si="4"/>
        <v>0</v>
      </c>
      <c r="AF13" s="2">
        <f t="shared" si="0"/>
        <v>0</v>
      </c>
      <c r="AG13" s="2">
        <f t="shared" si="1"/>
        <v>0</v>
      </c>
      <c r="AH13" s="2">
        <f t="shared" si="5"/>
        <v>0</v>
      </c>
    </row>
    <row r="14" spans="1:34" ht="13.2" x14ac:dyDescent="0.25">
      <c r="A14" s="36">
        <v>4.0999999999999996</v>
      </c>
      <c r="B14" s="8" t="s">
        <v>223</v>
      </c>
      <c r="C14" s="339"/>
      <c r="D14" s="340"/>
      <c r="E14" s="44"/>
      <c r="F14" s="104" t="s">
        <v>0</v>
      </c>
      <c r="G14" s="219"/>
      <c r="H14" s="25"/>
      <c r="AB14" s="2" t="s">
        <v>12</v>
      </c>
      <c r="AC14" s="2">
        <f t="shared" si="2"/>
        <v>0</v>
      </c>
      <c r="AD14" s="2">
        <f t="shared" si="3"/>
        <v>0</v>
      </c>
      <c r="AE14" s="2">
        <f t="shared" si="4"/>
        <v>0</v>
      </c>
      <c r="AF14" s="2">
        <f t="shared" si="0"/>
        <v>0</v>
      </c>
      <c r="AG14" s="2">
        <f t="shared" si="1"/>
        <v>0</v>
      </c>
      <c r="AH14" s="2">
        <f t="shared" si="5"/>
        <v>0</v>
      </c>
    </row>
    <row r="15" spans="1:34" ht="13.2" x14ac:dyDescent="0.25">
      <c r="A15" s="36">
        <v>4.2</v>
      </c>
      <c r="B15" s="66" t="s">
        <v>224</v>
      </c>
      <c r="C15" s="339"/>
      <c r="D15" s="340"/>
      <c r="E15" s="44"/>
      <c r="F15" s="104" t="s">
        <v>0</v>
      </c>
      <c r="G15" s="219"/>
      <c r="H15" s="25"/>
      <c r="AB15" s="2" t="s">
        <v>12</v>
      </c>
      <c r="AC15" s="2">
        <f t="shared" si="2"/>
        <v>0</v>
      </c>
      <c r="AD15" s="2">
        <f t="shared" si="3"/>
        <v>0</v>
      </c>
      <c r="AE15" s="2">
        <f t="shared" si="4"/>
        <v>0</v>
      </c>
      <c r="AF15" s="2">
        <f t="shared" si="0"/>
        <v>0</v>
      </c>
      <c r="AG15" s="2">
        <f t="shared" si="1"/>
        <v>0</v>
      </c>
      <c r="AH15" s="2">
        <f t="shared" si="5"/>
        <v>0</v>
      </c>
    </row>
    <row r="16" spans="1:34" ht="26.4" x14ac:dyDescent="0.25">
      <c r="A16" s="36">
        <v>4.3</v>
      </c>
      <c r="B16" s="8" t="s">
        <v>378</v>
      </c>
      <c r="C16" s="339"/>
      <c r="D16" s="340"/>
      <c r="E16" s="44"/>
      <c r="F16" s="104" t="s">
        <v>0</v>
      </c>
      <c r="G16" s="219"/>
      <c r="H16" s="25"/>
      <c r="AB16" s="2" t="s">
        <v>12</v>
      </c>
      <c r="AC16" s="2">
        <f t="shared" si="2"/>
        <v>0</v>
      </c>
      <c r="AD16" s="2">
        <f t="shared" si="3"/>
        <v>0</v>
      </c>
      <c r="AE16" s="2">
        <f t="shared" si="4"/>
        <v>0</v>
      </c>
      <c r="AF16" s="2">
        <f t="shared" si="0"/>
        <v>0</v>
      </c>
      <c r="AG16" s="2">
        <f t="shared" si="1"/>
        <v>0</v>
      </c>
      <c r="AH16" s="2">
        <f t="shared" si="5"/>
        <v>0</v>
      </c>
    </row>
    <row r="17" spans="1:34" ht="25.8" x14ac:dyDescent="0.25">
      <c r="A17" s="36">
        <v>5</v>
      </c>
      <c r="B17" s="16" t="s">
        <v>144</v>
      </c>
      <c r="C17" s="342"/>
      <c r="D17" s="343"/>
      <c r="E17" s="44"/>
      <c r="F17" s="104" t="s">
        <v>0</v>
      </c>
      <c r="G17"/>
      <c r="H17" s="25"/>
      <c r="I17"/>
      <c r="AB17" s="2" t="s">
        <v>12</v>
      </c>
      <c r="AC17" s="2">
        <f t="shared" si="2"/>
        <v>0</v>
      </c>
      <c r="AD17" s="2">
        <f t="shared" si="3"/>
        <v>0</v>
      </c>
      <c r="AE17" s="2">
        <f t="shared" si="4"/>
        <v>0</v>
      </c>
      <c r="AF17" s="2">
        <f t="shared" si="0"/>
        <v>0</v>
      </c>
      <c r="AG17" s="2">
        <f t="shared" si="1"/>
        <v>0</v>
      </c>
      <c r="AH17" s="2">
        <f t="shared" si="5"/>
        <v>0</v>
      </c>
    </row>
    <row r="18" spans="1:34" ht="13.2" x14ac:dyDescent="0.25">
      <c r="A18" s="36">
        <v>5.0999999999999996</v>
      </c>
      <c r="B18" s="8" t="s">
        <v>225</v>
      </c>
      <c r="C18" s="342"/>
      <c r="D18" s="343"/>
      <c r="E18" s="44"/>
      <c r="F18" s="104" t="s">
        <v>0</v>
      </c>
      <c r="G18"/>
      <c r="H18" s="25"/>
      <c r="I18"/>
      <c r="AB18" s="2" t="s">
        <v>12</v>
      </c>
      <c r="AC18" s="2">
        <f t="shared" si="2"/>
        <v>0</v>
      </c>
      <c r="AD18" s="2">
        <f t="shared" si="3"/>
        <v>0</v>
      </c>
      <c r="AE18" s="2">
        <f t="shared" si="4"/>
        <v>0</v>
      </c>
      <c r="AF18" s="2">
        <f t="shared" si="0"/>
        <v>0</v>
      </c>
      <c r="AG18" s="2">
        <f t="shared" si="1"/>
        <v>0</v>
      </c>
      <c r="AH18" s="2">
        <f t="shared" si="5"/>
        <v>0</v>
      </c>
    </row>
    <row r="19" spans="1:34" ht="13.2" x14ac:dyDescent="0.25">
      <c r="A19" s="36">
        <v>5.2</v>
      </c>
      <c r="B19" s="8" t="s">
        <v>226</v>
      </c>
      <c r="C19" s="342"/>
      <c r="D19" s="343"/>
      <c r="E19" s="44"/>
      <c r="F19" s="104" t="s">
        <v>0</v>
      </c>
      <c r="G19"/>
      <c r="H19" s="25"/>
      <c r="I19"/>
      <c r="AB19" s="2" t="s">
        <v>12</v>
      </c>
      <c r="AC19" s="2">
        <f t="shared" si="2"/>
        <v>0</v>
      </c>
      <c r="AD19" s="2">
        <f t="shared" si="3"/>
        <v>0</v>
      </c>
      <c r="AE19" s="2">
        <f t="shared" si="4"/>
        <v>0</v>
      </c>
      <c r="AF19" s="2">
        <f t="shared" si="0"/>
        <v>0</v>
      </c>
      <c r="AG19" s="2">
        <f t="shared" si="1"/>
        <v>0</v>
      </c>
      <c r="AH19" s="2">
        <f t="shared" si="5"/>
        <v>0</v>
      </c>
    </row>
    <row r="20" spans="1:34" ht="25.8" x14ac:dyDescent="0.25">
      <c r="A20" s="36">
        <v>6</v>
      </c>
      <c r="B20" s="16" t="s">
        <v>146</v>
      </c>
      <c r="C20" s="339"/>
      <c r="D20" s="340"/>
      <c r="E20" s="44"/>
      <c r="F20" s="104" t="s">
        <v>0</v>
      </c>
      <c r="G20"/>
      <c r="H20" s="25"/>
      <c r="I20"/>
      <c r="AB20" s="2" t="s">
        <v>12</v>
      </c>
      <c r="AC20" s="2">
        <f t="shared" si="2"/>
        <v>0</v>
      </c>
      <c r="AD20" s="2">
        <f t="shared" si="3"/>
        <v>0</v>
      </c>
      <c r="AE20" s="2">
        <f t="shared" si="4"/>
        <v>0</v>
      </c>
      <c r="AF20" s="2">
        <f t="shared" si="0"/>
        <v>0</v>
      </c>
      <c r="AG20" s="2">
        <f t="shared" si="1"/>
        <v>0</v>
      </c>
      <c r="AH20" s="2">
        <f t="shared" si="5"/>
        <v>0</v>
      </c>
    </row>
    <row r="21" spans="1:34" ht="13.2" x14ac:dyDescent="0.25">
      <c r="A21" s="36">
        <v>6.1</v>
      </c>
      <c r="B21" s="8" t="s">
        <v>225</v>
      </c>
      <c r="C21" s="339"/>
      <c r="D21" s="340"/>
      <c r="E21" s="44"/>
      <c r="F21" s="104" t="s">
        <v>0</v>
      </c>
      <c r="G21"/>
      <c r="H21" s="25"/>
      <c r="I21"/>
      <c r="AB21" s="2" t="s">
        <v>12</v>
      </c>
      <c r="AC21" s="2">
        <f t="shared" si="2"/>
        <v>0</v>
      </c>
      <c r="AD21" s="2">
        <f t="shared" si="3"/>
        <v>0</v>
      </c>
      <c r="AE21" s="2">
        <f t="shared" si="4"/>
        <v>0</v>
      </c>
      <c r="AF21" s="2">
        <f t="shared" si="0"/>
        <v>0</v>
      </c>
      <c r="AG21" s="2">
        <f t="shared" si="1"/>
        <v>0</v>
      </c>
      <c r="AH21" s="2">
        <f t="shared" si="5"/>
        <v>0</v>
      </c>
    </row>
    <row r="22" spans="1:34" ht="13.2" x14ac:dyDescent="0.25">
      <c r="A22" s="36">
        <v>6.2</v>
      </c>
      <c r="B22" s="8" t="s">
        <v>226</v>
      </c>
      <c r="C22" s="339"/>
      <c r="D22" s="340"/>
      <c r="E22" s="44"/>
      <c r="F22" s="104" t="s">
        <v>0</v>
      </c>
      <c r="G22"/>
      <c r="H22" s="25"/>
      <c r="I22"/>
      <c r="AB22" s="2" t="s">
        <v>12</v>
      </c>
      <c r="AC22" s="2">
        <f t="shared" si="2"/>
        <v>0</v>
      </c>
      <c r="AD22" s="2">
        <f t="shared" si="3"/>
        <v>0</v>
      </c>
      <c r="AE22" s="2">
        <f t="shared" si="4"/>
        <v>0</v>
      </c>
      <c r="AF22" s="2">
        <f t="shared" si="0"/>
        <v>0</v>
      </c>
      <c r="AG22" s="2">
        <f t="shared" si="1"/>
        <v>0</v>
      </c>
      <c r="AH22" s="2">
        <f t="shared" si="5"/>
        <v>0</v>
      </c>
    </row>
    <row r="23" spans="1:34" ht="25.8" x14ac:dyDescent="0.25">
      <c r="A23" s="36">
        <v>7</v>
      </c>
      <c r="B23" s="7" t="s">
        <v>267</v>
      </c>
      <c r="C23" s="342"/>
      <c r="D23" s="343"/>
      <c r="E23" s="44"/>
      <c r="F23" s="104" t="s">
        <v>0</v>
      </c>
      <c r="G23"/>
      <c r="H23" s="25"/>
      <c r="I23"/>
    </row>
    <row r="24" spans="1:34" ht="38.4" x14ac:dyDescent="0.25">
      <c r="A24" s="36">
        <v>8</v>
      </c>
      <c r="B24" s="16" t="s">
        <v>145</v>
      </c>
      <c r="C24" s="378"/>
      <c r="D24" s="379"/>
      <c r="E24" s="44"/>
      <c r="F24" s="104" t="s">
        <v>0</v>
      </c>
      <c r="G24"/>
      <c r="H24" s="25"/>
      <c r="I24"/>
      <c r="AB24" s="2" t="s">
        <v>12</v>
      </c>
      <c r="AC24" s="2">
        <f t="shared" si="2"/>
        <v>0</v>
      </c>
      <c r="AD24" s="2">
        <f t="shared" si="3"/>
        <v>0</v>
      </c>
      <c r="AE24" s="2">
        <f t="shared" si="4"/>
        <v>0</v>
      </c>
      <c r="AF24" s="2">
        <f t="shared" si="0"/>
        <v>0</v>
      </c>
      <c r="AG24" s="2">
        <f t="shared" si="1"/>
        <v>0</v>
      </c>
      <c r="AH24" s="2">
        <f t="shared" si="5"/>
        <v>0</v>
      </c>
    </row>
    <row r="25" spans="1:34" ht="25.8" x14ac:dyDescent="0.25">
      <c r="A25" s="95">
        <v>9</v>
      </c>
      <c r="B25" s="7" t="s">
        <v>147</v>
      </c>
      <c r="C25" s="378"/>
      <c r="D25" s="379"/>
      <c r="E25" s="44"/>
      <c r="F25" s="104" t="s">
        <v>0</v>
      </c>
      <c r="G25"/>
      <c r="H25" s="25"/>
      <c r="I25"/>
    </row>
    <row r="26" spans="1:34" ht="38.4" x14ac:dyDescent="0.25">
      <c r="A26" s="95">
        <v>10</v>
      </c>
      <c r="B26" s="7" t="s">
        <v>148</v>
      </c>
      <c r="C26" s="378"/>
      <c r="D26" s="379"/>
      <c r="E26" s="44"/>
      <c r="F26" s="104" t="s">
        <v>0</v>
      </c>
      <c r="G26"/>
      <c r="H26" s="25"/>
      <c r="I26"/>
    </row>
    <row r="27" spans="1:34" ht="25.2" x14ac:dyDescent="0.25">
      <c r="A27" s="376">
        <v>11</v>
      </c>
      <c r="B27" s="380" t="s">
        <v>60</v>
      </c>
      <c r="C27" s="61" t="s">
        <v>61</v>
      </c>
      <c r="D27" s="62" t="s">
        <v>62</v>
      </c>
      <c r="E27" s="44"/>
      <c r="F27" s="104" t="s">
        <v>0</v>
      </c>
      <c r="G27"/>
      <c r="H27" s="25"/>
      <c r="I27"/>
    </row>
    <row r="28" spans="1:34" ht="63" x14ac:dyDescent="0.25">
      <c r="A28" s="377"/>
      <c r="B28" s="381"/>
      <c r="C28" s="13" t="s">
        <v>388</v>
      </c>
      <c r="D28" s="13" t="s">
        <v>389</v>
      </c>
      <c r="E28" s="44"/>
      <c r="F28" s="104" t="s">
        <v>0</v>
      </c>
      <c r="G28"/>
      <c r="H28" s="25"/>
      <c r="I28"/>
    </row>
    <row r="29" spans="1:34" ht="26.4" x14ac:dyDescent="0.25">
      <c r="A29" s="260">
        <v>11.1</v>
      </c>
      <c r="B29" s="8" t="s">
        <v>500</v>
      </c>
      <c r="C29" s="256"/>
      <c r="D29" s="255"/>
      <c r="E29" s="243"/>
      <c r="F29" s="104" t="s">
        <v>0</v>
      </c>
      <c r="G29" s="112" t="s">
        <v>4</v>
      </c>
      <c r="H29" s="25"/>
      <c r="I29"/>
    </row>
    <row r="30" spans="1:34" ht="26.4" x14ac:dyDescent="0.25">
      <c r="A30" s="260">
        <v>11.2</v>
      </c>
      <c r="B30" s="8" t="s">
        <v>501</v>
      </c>
      <c r="C30" s="256"/>
      <c r="D30" s="255"/>
      <c r="E30" s="243"/>
      <c r="F30" s="104" t="s">
        <v>0</v>
      </c>
      <c r="G30" s="112" t="s">
        <v>4</v>
      </c>
      <c r="H30" s="25"/>
      <c r="I30"/>
    </row>
    <row r="31" spans="1:34" ht="26.4" x14ac:dyDescent="0.25">
      <c r="A31" s="260">
        <v>11.3</v>
      </c>
      <c r="B31" s="8" t="s">
        <v>502</v>
      </c>
      <c r="C31" s="256"/>
      <c r="D31" s="255"/>
      <c r="E31" s="243"/>
      <c r="F31" s="104" t="s">
        <v>0</v>
      </c>
      <c r="G31" s="112" t="s">
        <v>4</v>
      </c>
      <c r="H31" s="25"/>
      <c r="I31"/>
    </row>
    <row r="32" spans="1:34" ht="25.8" x14ac:dyDescent="0.25">
      <c r="A32" s="260">
        <v>11.4</v>
      </c>
      <c r="B32" s="8" t="s">
        <v>335</v>
      </c>
      <c r="C32" s="256"/>
      <c r="D32" s="255"/>
      <c r="E32" s="243"/>
      <c r="F32" s="104" t="s">
        <v>0</v>
      </c>
      <c r="G32" s="112" t="s">
        <v>4</v>
      </c>
      <c r="H32" s="25"/>
      <c r="I32"/>
    </row>
    <row r="33" spans="1:34" ht="25.8" x14ac:dyDescent="0.25">
      <c r="A33" s="260">
        <v>11.5</v>
      </c>
      <c r="B33" s="8" t="s">
        <v>348</v>
      </c>
      <c r="C33" s="256"/>
      <c r="D33" s="255"/>
      <c r="E33" s="243"/>
      <c r="F33" s="104" t="s">
        <v>0</v>
      </c>
      <c r="G33" s="112" t="s">
        <v>4</v>
      </c>
      <c r="H33" s="25"/>
      <c r="I33"/>
    </row>
    <row r="34" spans="1:34" ht="26.4" x14ac:dyDescent="0.25">
      <c r="A34" s="36">
        <v>11.6</v>
      </c>
      <c r="B34" s="8" t="s">
        <v>349</v>
      </c>
      <c r="C34" s="256"/>
      <c r="D34" s="255"/>
      <c r="E34" s="243"/>
      <c r="F34" s="104" t="s">
        <v>0</v>
      </c>
      <c r="G34" s="112" t="s">
        <v>4</v>
      </c>
      <c r="H34" s="25"/>
      <c r="I34"/>
    </row>
    <row r="35" spans="1:34" ht="26.4" x14ac:dyDescent="0.25">
      <c r="A35" s="36">
        <v>11.7</v>
      </c>
      <c r="B35" s="8" t="s">
        <v>350</v>
      </c>
      <c r="C35" s="256"/>
      <c r="D35" s="255"/>
      <c r="E35" s="243"/>
      <c r="F35" s="104" t="s">
        <v>0</v>
      </c>
      <c r="G35" s="112" t="s">
        <v>4</v>
      </c>
      <c r="H35" s="25"/>
      <c r="I35"/>
    </row>
    <row r="36" spans="1:34" ht="39.6" x14ac:dyDescent="0.25">
      <c r="A36" s="36">
        <v>11.8</v>
      </c>
      <c r="B36" s="8" t="s">
        <v>351</v>
      </c>
      <c r="C36" s="256"/>
      <c r="D36" s="255"/>
      <c r="E36" s="243"/>
      <c r="F36" s="104" t="s">
        <v>0</v>
      </c>
      <c r="G36" s="112" t="s">
        <v>4</v>
      </c>
      <c r="H36" s="25"/>
      <c r="I36"/>
    </row>
    <row r="37" spans="1:34" x14ac:dyDescent="0.25">
      <c r="A37" s="333" t="s">
        <v>63</v>
      </c>
      <c r="B37" s="333"/>
      <c r="C37" s="333"/>
      <c r="D37" s="333"/>
      <c r="E37" s="65"/>
      <c r="F37" s="227"/>
      <c r="G37" s="227"/>
      <c r="H37" s="25"/>
      <c r="I37"/>
    </row>
    <row r="38" spans="1:34" ht="13.2" x14ac:dyDescent="0.25">
      <c r="A38" s="36">
        <v>12</v>
      </c>
      <c r="B38" s="7" t="s">
        <v>149</v>
      </c>
      <c r="C38" s="342"/>
      <c r="D38" s="343"/>
      <c r="E38" s="44"/>
      <c r="F38" s="112" t="s">
        <v>4</v>
      </c>
      <c r="G38" s="219"/>
      <c r="H38" s="25"/>
      <c r="I38"/>
    </row>
    <row r="39" spans="1:34" ht="26.4" x14ac:dyDescent="0.25">
      <c r="A39" s="36">
        <v>12.1</v>
      </c>
      <c r="B39" s="8" t="s">
        <v>85</v>
      </c>
      <c r="C39" s="342"/>
      <c r="D39" s="343"/>
      <c r="E39" s="44"/>
      <c r="F39" s="112" t="s">
        <v>4</v>
      </c>
      <c r="G39" s="219"/>
      <c r="H39" s="25"/>
      <c r="I39"/>
    </row>
    <row r="40" spans="1:34" ht="26.4" x14ac:dyDescent="0.25">
      <c r="A40" s="36">
        <v>12.2</v>
      </c>
      <c r="B40" s="5" t="s">
        <v>86</v>
      </c>
      <c r="C40" s="342"/>
      <c r="D40" s="343"/>
      <c r="E40" s="44"/>
      <c r="F40" s="112" t="s">
        <v>4</v>
      </c>
      <c r="G40" s="219"/>
      <c r="H40" s="25"/>
      <c r="I40"/>
    </row>
    <row r="41" spans="1:34" ht="13.2" x14ac:dyDescent="0.25">
      <c r="A41" s="36">
        <v>13</v>
      </c>
      <c r="B41" s="16" t="s">
        <v>150</v>
      </c>
      <c r="C41"/>
      <c r="E41" s="44"/>
      <c r="F41" s="112" t="s">
        <v>4</v>
      </c>
      <c r="G41"/>
      <c r="H41" s="25"/>
      <c r="I41"/>
    </row>
    <row r="42" spans="1:34" ht="13.2" x14ac:dyDescent="0.25">
      <c r="A42" s="36">
        <v>13.1</v>
      </c>
      <c r="B42" s="8" t="s">
        <v>221</v>
      </c>
      <c r="C42" s="342"/>
      <c r="D42" s="343"/>
      <c r="E42" s="44"/>
      <c r="F42" s="112" t="s">
        <v>4</v>
      </c>
      <c r="G42"/>
      <c r="H42" s="25"/>
      <c r="I42"/>
    </row>
    <row r="43" spans="1:34" ht="13.2" x14ac:dyDescent="0.25">
      <c r="A43" s="36">
        <v>13.2</v>
      </c>
      <c r="B43" s="8" t="s">
        <v>231</v>
      </c>
      <c r="C43" s="342"/>
      <c r="D43" s="343"/>
      <c r="E43" s="44"/>
      <c r="F43" s="112" t="s">
        <v>4</v>
      </c>
      <c r="G43"/>
      <c r="H43" s="25"/>
      <c r="I43"/>
    </row>
    <row r="44" spans="1:34" ht="13.2" x14ac:dyDescent="0.25">
      <c r="A44" s="36">
        <v>14</v>
      </c>
      <c r="B44" s="19" t="s">
        <v>151</v>
      </c>
      <c r="C44" s="342"/>
      <c r="D44" s="343"/>
      <c r="E44" s="44"/>
      <c r="F44" s="112" t="s">
        <v>4</v>
      </c>
      <c r="G44"/>
      <c r="H44" s="25"/>
      <c r="I44"/>
    </row>
    <row r="45" spans="1:34" x14ac:dyDescent="0.25">
      <c r="A45" s="355" t="s">
        <v>65</v>
      </c>
      <c r="B45" s="356"/>
      <c r="C45" s="356"/>
      <c r="D45" s="356"/>
      <c r="E45" s="356"/>
      <c r="F45" s="196"/>
      <c r="G45" s="196"/>
      <c r="H45" s="25"/>
      <c r="I45"/>
    </row>
    <row r="46" spans="1:34" ht="25.8" x14ac:dyDescent="0.25">
      <c r="A46" s="36">
        <v>15</v>
      </c>
      <c r="B46" s="16" t="s">
        <v>575</v>
      </c>
      <c r="C46" s="368"/>
      <c r="D46" s="368"/>
      <c r="E46" s="80"/>
      <c r="F46" s="110" t="s">
        <v>2</v>
      </c>
      <c r="G46" s="221"/>
      <c r="H46" s="25"/>
      <c r="I46"/>
    </row>
    <row r="47" spans="1:34" x14ac:dyDescent="0.25">
      <c r="A47" s="36">
        <v>15.1</v>
      </c>
      <c r="B47" s="66" t="s">
        <v>71</v>
      </c>
      <c r="C47" s="342"/>
      <c r="D47" s="343"/>
      <c r="E47" s="87"/>
      <c r="F47" s="110" t="s">
        <v>2</v>
      </c>
      <c r="G47" s="221"/>
      <c r="H47" s="25"/>
      <c r="I47"/>
    </row>
    <row r="48" spans="1:34" x14ac:dyDescent="0.25">
      <c r="A48" s="36">
        <v>15.3</v>
      </c>
      <c r="B48" s="66" t="s">
        <v>47</v>
      </c>
      <c r="C48" s="342"/>
      <c r="D48" s="343"/>
      <c r="E48" s="80"/>
      <c r="F48" s="110" t="s">
        <v>2</v>
      </c>
      <c r="G48" s="221"/>
      <c r="H48" s="25"/>
      <c r="I48"/>
      <c r="AC48" s="2">
        <f>COUNTIF(C37,"Completely")</f>
        <v>0</v>
      </c>
      <c r="AD48" s="2">
        <f>COUNTIF(C37,"Yes")</f>
        <v>0</v>
      </c>
      <c r="AE48" s="2">
        <f>COUNTIF(C37,"Partly")</f>
        <v>0</v>
      </c>
      <c r="AF48" s="2">
        <f>COUNTIF(C37,"Not at all")</f>
        <v>0</v>
      </c>
      <c r="AG48" s="2">
        <f>COUNTIF(C37,"No")</f>
        <v>0</v>
      </c>
      <c r="AH48" s="2">
        <f>COUNTIF(C37,"N/A")</f>
        <v>0</v>
      </c>
    </row>
    <row r="49" spans="1:34" x14ac:dyDescent="0.25">
      <c r="A49" s="36">
        <v>15.4</v>
      </c>
      <c r="B49" s="66" t="s">
        <v>326</v>
      </c>
      <c r="C49" s="342"/>
      <c r="D49" s="343"/>
      <c r="E49" s="80"/>
      <c r="F49" s="110" t="s">
        <v>2</v>
      </c>
      <c r="G49" s="221"/>
      <c r="I49"/>
      <c r="AB49" s="2" t="s">
        <v>14</v>
      </c>
      <c r="AC49" s="2" t="e">
        <f>COUNTIF(#REF!,"Completely")</f>
        <v>#REF!</v>
      </c>
      <c r="AD49" s="2" t="e">
        <f>COUNTIF(#REF!,"Yes")</f>
        <v>#REF!</v>
      </c>
      <c r="AE49" s="2" t="e">
        <f>COUNTIF(#REF!,"Partly")</f>
        <v>#REF!</v>
      </c>
      <c r="AF49" s="2" t="e">
        <f>COUNTIF(#REF!,"Not at all")</f>
        <v>#REF!</v>
      </c>
      <c r="AG49" s="2" t="e">
        <f>COUNTIF(#REF!,"No")</f>
        <v>#REF!</v>
      </c>
      <c r="AH49" s="2" t="e">
        <f>COUNTIF(#REF!,"N/A")</f>
        <v>#REF!</v>
      </c>
    </row>
    <row r="50" spans="1:34" x14ac:dyDescent="0.25">
      <c r="A50" s="36">
        <v>15.5</v>
      </c>
      <c r="B50" s="66" t="s">
        <v>90</v>
      </c>
      <c r="C50" s="342"/>
      <c r="D50" s="343"/>
      <c r="E50" s="80"/>
      <c r="F50" s="110" t="s">
        <v>2</v>
      </c>
      <c r="G50" s="221"/>
      <c r="I50"/>
      <c r="AB50" s="2" t="s">
        <v>14</v>
      </c>
      <c r="AC50" s="2" t="e">
        <f>COUNTIF(#REF!,"Completely")</f>
        <v>#REF!</v>
      </c>
      <c r="AD50" s="2" t="e">
        <f>COUNTIF(#REF!,"Yes")</f>
        <v>#REF!</v>
      </c>
      <c r="AE50" s="2" t="e">
        <f>COUNTIF(#REF!,"Partly")</f>
        <v>#REF!</v>
      </c>
      <c r="AF50" s="2" t="e">
        <f>COUNTIF(#REF!,"Not at all")</f>
        <v>#REF!</v>
      </c>
      <c r="AG50" s="2" t="e">
        <f>COUNTIF(#REF!,"No")</f>
        <v>#REF!</v>
      </c>
      <c r="AH50" s="2" t="e">
        <f>COUNTIF(#REF!,"N/A")</f>
        <v>#REF!</v>
      </c>
    </row>
    <row r="51" spans="1:34" ht="38.4" x14ac:dyDescent="0.25">
      <c r="A51" s="36">
        <v>16</v>
      </c>
      <c r="B51" s="16" t="s">
        <v>530</v>
      </c>
      <c r="C51" s="336"/>
      <c r="D51" s="336"/>
      <c r="E51" s="87"/>
      <c r="F51" s="110" t="s">
        <v>2</v>
      </c>
      <c r="G51" s="222"/>
      <c r="I51"/>
      <c r="AB51" s="2" t="s">
        <v>14</v>
      </c>
      <c r="AC51" s="2">
        <f>COUNTIF(C25,"Completely")</f>
        <v>0</v>
      </c>
      <c r="AD51" s="2">
        <f>COUNTIF(C25,"Yes")</f>
        <v>0</v>
      </c>
      <c r="AE51" s="2">
        <f>COUNTIF(C25,"Partly")</f>
        <v>0</v>
      </c>
      <c r="AF51" s="2">
        <f>COUNTIF(C25,"Not at all")</f>
        <v>0</v>
      </c>
      <c r="AG51" s="2">
        <f>COUNTIF(C25,"No")</f>
        <v>0</v>
      </c>
      <c r="AH51" s="2">
        <f>COUNTIF(C25,"N/A")</f>
        <v>0</v>
      </c>
    </row>
    <row r="52" spans="1:34" x14ac:dyDescent="0.25">
      <c r="A52" s="70" t="s">
        <v>89</v>
      </c>
      <c r="B52" s="70"/>
      <c r="C52" s="70"/>
      <c r="D52" s="70"/>
      <c r="E52" s="70"/>
      <c r="F52" s="70"/>
      <c r="G52" s="70"/>
      <c r="I52"/>
      <c r="AB52" s="2" t="s">
        <v>14</v>
      </c>
      <c r="AC52" s="2">
        <f>COUNTIF(C26,"Completely")</f>
        <v>0</v>
      </c>
      <c r="AD52" s="2">
        <f>COUNTIF(C26,"Yes")</f>
        <v>0</v>
      </c>
      <c r="AE52" s="2">
        <f>COUNTIF(C26,"Partly")</f>
        <v>0</v>
      </c>
      <c r="AF52" s="2">
        <f>COUNTIF(C26,"Not at all")</f>
        <v>0</v>
      </c>
      <c r="AG52" s="2">
        <f>COUNTIF(C26,"No")</f>
        <v>0</v>
      </c>
      <c r="AH52" s="2">
        <f>COUNTIF(C26,"N/A")</f>
        <v>0</v>
      </c>
    </row>
    <row r="53" spans="1:34" ht="25.5" customHeight="1" x14ac:dyDescent="0.25">
      <c r="A53" s="36">
        <v>17</v>
      </c>
      <c r="B53" s="7" t="s">
        <v>504</v>
      </c>
      <c r="C53" s="336"/>
      <c r="D53" s="336"/>
      <c r="E53" s="244"/>
      <c r="F53" s="104" t="s">
        <v>3</v>
      </c>
      <c r="G53"/>
      <c r="AB53" s="2" t="s">
        <v>14</v>
      </c>
      <c r="AC53" s="2">
        <f t="shared" ref="AC53" si="6">COUNTIF(C38,"Completely")</f>
        <v>0</v>
      </c>
      <c r="AD53" s="2">
        <f t="shared" ref="AD53" si="7">COUNTIF(C38,"Yes")</f>
        <v>0</v>
      </c>
      <c r="AE53" s="2">
        <f t="shared" ref="AE53" si="8">COUNTIF(C38,"Partly")</f>
        <v>0</v>
      </c>
      <c r="AF53" s="2">
        <f t="shared" ref="AF53" si="9">COUNTIF(C38,"Not at all")</f>
        <v>0</v>
      </c>
      <c r="AG53" s="2">
        <f t="shared" ref="AG53" si="10">COUNTIF(C38,"No")</f>
        <v>0</v>
      </c>
      <c r="AH53" s="2">
        <f t="shared" ref="AH53" si="11">COUNTIF(C38,"N/A")</f>
        <v>0</v>
      </c>
    </row>
    <row r="54" spans="1:34" ht="25.5" customHeight="1" x14ac:dyDescent="0.25">
      <c r="A54" s="36">
        <v>18</v>
      </c>
      <c r="B54" s="7" t="s">
        <v>503</v>
      </c>
      <c r="C54" s="342"/>
      <c r="D54" s="343"/>
      <c r="E54" s="244"/>
      <c r="F54" s="104" t="s">
        <v>3</v>
      </c>
      <c r="G54"/>
    </row>
    <row r="55" spans="1:34" ht="25.5" customHeight="1" x14ac:dyDescent="0.25">
      <c r="A55" s="36">
        <v>19</v>
      </c>
      <c r="B55" s="13" t="s">
        <v>52</v>
      </c>
      <c r="C55" s="336"/>
      <c r="D55" s="336"/>
      <c r="E55" s="44"/>
      <c r="F55" s="104" t="s">
        <v>3</v>
      </c>
      <c r="G55"/>
      <c r="AB55" s="2" t="s">
        <v>14</v>
      </c>
      <c r="AC55" s="2">
        <f t="shared" ref="AC55:AC56" si="12">COUNTIF(C39,"Completely")</f>
        <v>0</v>
      </c>
      <c r="AD55" s="2">
        <f t="shared" ref="AD55:AD56" si="13">COUNTIF(C39,"Yes")</f>
        <v>0</v>
      </c>
      <c r="AE55" s="2">
        <f t="shared" ref="AE55:AE56" si="14">COUNTIF(C39,"Partly")</f>
        <v>0</v>
      </c>
      <c r="AF55" s="2">
        <f t="shared" ref="AF55:AF56" si="15">COUNTIF(C39,"Not at all")</f>
        <v>0</v>
      </c>
      <c r="AG55" s="2">
        <f t="shared" ref="AG55:AG56" si="16">COUNTIF(C39,"No")</f>
        <v>0</v>
      </c>
      <c r="AH55" s="2">
        <f t="shared" ref="AH55:AH56" si="17">COUNTIF(C39,"N/A")</f>
        <v>0</v>
      </c>
    </row>
    <row r="56" spans="1:34" ht="13.2" x14ac:dyDescent="0.25">
      <c r="A56" s="36">
        <v>19.100000000000001</v>
      </c>
      <c r="B56" s="14" t="s">
        <v>22</v>
      </c>
      <c r="C56" s="336"/>
      <c r="D56" s="336"/>
      <c r="E56" s="44"/>
      <c r="F56" s="104" t="s">
        <v>3</v>
      </c>
      <c r="G56"/>
      <c r="I56"/>
      <c r="AB56" s="2" t="s">
        <v>14</v>
      </c>
      <c r="AC56" s="2">
        <f t="shared" si="12"/>
        <v>0</v>
      </c>
      <c r="AD56" s="2">
        <f t="shared" si="13"/>
        <v>0</v>
      </c>
      <c r="AE56" s="2">
        <f t="shared" si="14"/>
        <v>0</v>
      </c>
      <c r="AF56" s="2">
        <f t="shared" si="15"/>
        <v>0</v>
      </c>
      <c r="AG56" s="2">
        <f t="shared" si="16"/>
        <v>0</v>
      </c>
      <c r="AH56" s="2">
        <f t="shared" si="17"/>
        <v>0</v>
      </c>
    </row>
    <row r="57" spans="1:34" ht="13.2" x14ac:dyDescent="0.25">
      <c r="A57" s="36">
        <v>20</v>
      </c>
      <c r="B57" s="7" t="s">
        <v>152</v>
      </c>
      <c r="C57" s="336"/>
      <c r="D57" s="336"/>
      <c r="E57" s="368"/>
      <c r="F57" s="104" t="s">
        <v>3</v>
      </c>
      <c r="G57" s="219"/>
      <c r="AB57" s="2" t="s">
        <v>14</v>
      </c>
      <c r="AC57" s="2">
        <f>COUNTIF(C42,"Completely")</f>
        <v>0</v>
      </c>
      <c r="AD57" s="2">
        <f>COUNTIF(C42,"Yes")</f>
        <v>0</v>
      </c>
      <c r="AE57" s="2">
        <f>COUNTIF(C42,"Partly")</f>
        <v>0</v>
      </c>
      <c r="AF57" s="2">
        <f>COUNTIF(C42,"Not at all")</f>
        <v>0</v>
      </c>
      <c r="AG57" s="2">
        <f>COUNTIF(C42,"No")</f>
        <v>0</v>
      </c>
      <c r="AH57" s="2">
        <f>COUNTIF(C42,"N/A")</f>
        <v>0</v>
      </c>
    </row>
    <row r="58" spans="1:34" ht="13.2" x14ac:dyDescent="0.25">
      <c r="A58" s="36">
        <v>20.100000000000001</v>
      </c>
      <c r="B58" s="14" t="s">
        <v>299</v>
      </c>
      <c r="C58" s="336"/>
      <c r="D58" s="336"/>
      <c r="E58" s="368"/>
      <c r="F58" s="104" t="s">
        <v>3</v>
      </c>
      <c r="G58" s="219"/>
      <c r="AB58" s="2" t="s">
        <v>14</v>
      </c>
      <c r="AC58" s="2">
        <f>COUNTIF(C43,"Completely")</f>
        <v>0</v>
      </c>
      <c r="AD58" s="2">
        <f>COUNTIF(C43,"Yes")</f>
        <v>0</v>
      </c>
      <c r="AE58" s="2">
        <f>COUNTIF(C43,"Partly")</f>
        <v>0</v>
      </c>
      <c r="AF58" s="2">
        <f>COUNTIF(C43,"Not at all")</f>
        <v>0</v>
      </c>
      <c r="AG58" s="2">
        <f>COUNTIF(C43,"No")</f>
        <v>0</v>
      </c>
      <c r="AH58" s="2">
        <f>COUNTIF(C43,"N/A")</f>
        <v>0</v>
      </c>
    </row>
    <row r="59" spans="1:34" ht="13.2" x14ac:dyDescent="0.25">
      <c r="A59" s="36">
        <v>20.2</v>
      </c>
      <c r="B59" s="14" t="s">
        <v>300</v>
      </c>
      <c r="C59" s="336"/>
      <c r="D59" s="336"/>
      <c r="E59" s="76"/>
      <c r="F59" s="104" t="s">
        <v>3</v>
      </c>
      <c r="G59" s="219"/>
      <c r="AB59" s="2" t="s">
        <v>14</v>
      </c>
      <c r="AC59" s="2">
        <f>COUNTIF(C44,"Completely")</f>
        <v>0</v>
      </c>
      <c r="AD59" s="2">
        <f>COUNTIF(C44,"Yes")</f>
        <v>0</v>
      </c>
      <c r="AE59" s="2">
        <f>COUNTIF(C44,"Partly")</f>
        <v>0</v>
      </c>
      <c r="AF59" s="2">
        <f>COUNTIF(C44,"Not at all")</f>
        <v>0</v>
      </c>
      <c r="AG59" s="2">
        <f>COUNTIF(C44,"No")</f>
        <v>0</v>
      </c>
      <c r="AH59" s="2">
        <f>COUNTIF(C44,"N/A")</f>
        <v>0</v>
      </c>
    </row>
    <row r="60" spans="1:34" ht="25.8" x14ac:dyDescent="0.25">
      <c r="A60" s="36">
        <v>21</v>
      </c>
      <c r="B60" s="7" t="s">
        <v>517</v>
      </c>
      <c r="C60" s="339"/>
      <c r="D60" s="340"/>
      <c r="E60" s="87"/>
      <c r="F60" s="104" t="s">
        <v>3</v>
      </c>
      <c r="G60" s="219"/>
    </row>
    <row r="61" spans="1:34" ht="13.2" x14ac:dyDescent="0.25">
      <c r="A61" s="36">
        <v>21.1</v>
      </c>
      <c r="B61" s="8" t="s">
        <v>73</v>
      </c>
      <c r="C61" s="336"/>
      <c r="D61" s="336"/>
      <c r="E61" s="44"/>
      <c r="F61" s="104" t="s">
        <v>3</v>
      </c>
      <c r="G61" s="219"/>
    </row>
    <row r="62" spans="1:34" ht="13.2" x14ac:dyDescent="0.25">
      <c r="A62" s="36">
        <v>21.2</v>
      </c>
      <c r="B62" s="8" t="s">
        <v>31</v>
      </c>
      <c r="C62" s="336"/>
      <c r="D62" s="336"/>
      <c r="E62" s="44"/>
      <c r="F62" s="104" t="s">
        <v>3</v>
      </c>
      <c r="G62" s="219"/>
    </row>
    <row r="63" spans="1:34" ht="13.2" x14ac:dyDescent="0.25">
      <c r="A63" s="36">
        <v>21.3</v>
      </c>
      <c r="B63" s="8" t="s">
        <v>20</v>
      </c>
      <c r="C63" s="336"/>
      <c r="D63" s="336"/>
      <c r="E63" s="44"/>
      <c r="F63" s="104" t="s">
        <v>3</v>
      </c>
      <c r="G63" s="219"/>
    </row>
    <row r="64" spans="1:34" ht="13.2" x14ac:dyDescent="0.25">
      <c r="A64" s="36">
        <v>21.4</v>
      </c>
      <c r="B64" s="8" t="s">
        <v>21</v>
      </c>
      <c r="C64" s="336"/>
      <c r="D64" s="336"/>
      <c r="E64" s="44"/>
      <c r="F64" s="104" t="s">
        <v>3</v>
      </c>
      <c r="G64" s="219"/>
    </row>
    <row r="65" spans="1:34" ht="13.2" x14ac:dyDescent="0.25">
      <c r="A65" s="36">
        <v>21.5</v>
      </c>
      <c r="B65" s="8" t="s">
        <v>28</v>
      </c>
      <c r="C65" s="336"/>
      <c r="D65" s="336"/>
      <c r="E65" s="44"/>
      <c r="F65" s="104" t="s">
        <v>3</v>
      </c>
      <c r="G65" s="219"/>
    </row>
    <row r="66" spans="1:34" ht="13.2" x14ac:dyDescent="0.25">
      <c r="A66" s="36">
        <v>21.6</v>
      </c>
      <c r="B66" s="8" t="s">
        <v>58</v>
      </c>
      <c r="C66" s="336"/>
      <c r="D66" s="336"/>
      <c r="E66" s="44"/>
      <c r="F66" s="104" t="s">
        <v>3</v>
      </c>
      <c r="G66" s="219"/>
    </row>
    <row r="67" spans="1:34" ht="13.2" x14ac:dyDescent="0.25">
      <c r="A67" s="36">
        <v>21.7</v>
      </c>
      <c r="B67" s="8" t="s">
        <v>90</v>
      </c>
      <c r="C67" s="336"/>
      <c r="D67" s="336"/>
      <c r="E67" s="44"/>
      <c r="F67" s="104" t="s">
        <v>3</v>
      </c>
      <c r="G67" s="219"/>
    </row>
    <row r="68" spans="1:34" ht="38.4" x14ac:dyDescent="0.25">
      <c r="A68" s="36">
        <v>22</v>
      </c>
      <c r="B68" s="7" t="s">
        <v>191</v>
      </c>
      <c r="C68" s="336"/>
      <c r="D68" s="336"/>
      <c r="E68" s="44"/>
      <c r="F68" s="104" t="s">
        <v>3</v>
      </c>
      <c r="G68"/>
    </row>
    <row r="69" spans="1:34" x14ac:dyDescent="0.25">
      <c r="A69" s="349" t="s">
        <v>67</v>
      </c>
      <c r="B69" s="350"/>
      <c r="C69" s="350"/>
      <c r="D69" s="350"/>
      <c r="E69" s="351"/>
      <c r="F69" s="223"/>
      <c r="G69" s="223"/>
    </row>
    <row r="70" spans="1:34" ht="38.4" x14ac:dyDescent="0.25">
      <c r="A70" s="36">
        <v>23</v>
      </c>
      <c r="B70" s="16" t="s">
        <v>576</v>
      </c>
      <c r="C70" s="336"/>
      <c r="D70" s="336"/>
      <c r="E70" s="244"/>
      <c r="F70" s="21" t="s">
        <v>17</v>
      </c>
      <c r="G70"/>
    </row>
    <row r="71" spans="1:34" s="23" customFormat="1" ht="25.8" x14ac:dyDescent="0.25">
      <c r="A71" s="36">
        <v>24</v>
      </c>
      <c r="B71" s="16" t="s">
        <v>329</v>
      </c>
      <c r="C71" s="342"/>
      <c r="D71" s="343"/>
      <c r="E71" s="244"/>
      <c r="F71" s="21" t="s">
        <v>17</v>
      </c>
      <c r="G71"/>
      <c r="H71" s="71"/>
      <c r="AC71" s="2">
        <f>COUNTIF(C52,"Completely")</f>
        <v>0</v>
      </c>
      <c r="AD71" s="2">
        <f>COUNTIF(C52,"Yes")</f>
        <v>0</v>
      </c>
      <c r="AE71" s="2">
        <f>COUNTIF(C52,"Partly")</f>
        <v>0</v>
      </c>
      <c r="AF71" s="2">
        <f>COUNTIF(C52,"Not at all")</f>
        <v>0</v>
      </c>
      <c r="AG71" s="2">
        <f>COUNTIF(C52,"No")</f>
        <v>0</v>
      </c>
      <c r="AH71" s="2">
        <f>COUNTIF(C52,"N/A")</f>
        <v>0</v>
      </c>
    </row>
    <row r="72" spans="1:34" ht="25.5" customHeight="1" x14ac:dyDescent="0.25">
      <c r="A72" s="36">
        <v>24.1</v>
      </c>
      <c r="B72" s="8" t="s">
        <v>327</v>
      </c>
      <c r="C72" s="336"/>
      <c r="D72" s="336"/>
      <c r="E72" s="44"/>
      <c r="F72" s="21" t="s">
        <v>17</v>
      </c>
      <c r="G72"/>
      <c r="AB72" s="2" t="s">
        <v>76</v>
      </c>
      <c r="AC72" s="2">
        <f>COUNTIF(C53,"Completely")</f>
        <v>0</v>
      </c>
      <c r="AD72" s="2">
        <f>COUNTIF(C53,"Yes")</f>
        <v>0</v>
      </c>
      <c r="AE72" s="2">
        <f>COUNTIF(C53,"Partly")</f>
        <v>0</v>
      </c>
      <c r="AF72" s="2">
        <f>COUNTIF(C53,"Not at all")</f>
        <v>0</v>
      </c>
      <c r="AG72" s="2">
        <f>COUNTIF(C53,"No")</f>
        <v>0</v>
      </c>
      <c r="AH72" s="2">
        <f>COUNTIF(C53,"N/A")</f>
        <v>0</v>
      </c>
    </row>
    <row r="73" spans="1:34" ht="39.6" x14ac:dyDescent="0.25">
      <c r="A73" s="36">
        <v>24.2</v>
      </c>
      <c r="B73" s="14" t="s">
        <v>328</v>
      </c>
      <c r="C73" s="336"/>
      <c r="D73" s="336"/>
      <c r="E73" s="44"/>
      <c r="F73" s="21" t="s">
        <v>17</v>
      </c>
      <c r="G73"/>
    </row>
    <row r="74" spans="1:34" ht="13.2" x14ac:dyDescent="0.25">
      <c r="A74" s="382" t="s">
        <v>13</v>
      </c>
      <c r="B74" s="382"/>
      <c r="C74" s="382"/>
      <c r="D74" s="382"/>
      <c r="E74" s="41"/>
      <c r="F74" s="228"/>
      <c r="G74" s="228"/>
    </row>
    <row r="75" spans="1:34" ht="25.5" customHeight="1" x14ac:dyDescent="0.25">
      <c r="A75" s="36">
        <v>25</v>
      </c>
      <c r="B75" s="7" t="s">
        <v>536</v>
      </c>
      <c r="C75" s="336"/>
      <c r="D75" s="336"/>
      <c r="E75" s="44"/>
      <c r="F75" s="83" t="s">
        <v>1</v>
      </c>
      <c r="G75"/>
    </row>
    <row r="76" spans="1:34" ht="13.2" x14ac:dyDescent="0.25">
      <c r="A76" s="36">
        <v>26</v>
      </c>
      <c r="B76" s="171" t="s">
        <v>537</v>
      </c>
      <c r="C76" s="1"/>
      <c r="D76" s="1"/>
      <c r="E76" s="44"/>
      <c r="F76" s="83" t="s">
        <v>1</v>
      </c>
      <c r="G76" s="219"/>
      <c r="AB76" s="2" t="s">
        <v>76</v>
      </c>
      <c r="AC76" s="2">
        <f>COUNTIF(C57,"Completely")</f>
        <v>0</v>
      </c>
      <c r="AD76" s="2">
        <f>COUNTIF(C57,"Yes")</f>
        <v>0</v>
      </c>
      <c r="AE76" s="2">
        <f>COUNTIF(C57,"Partly")</f>
        <v>0</v>
      </c>
      <c r="AF76" s="2">
        <f>COUNTIF(C57,"Not at all")</f>
        <v>0</v>
      </c>
      <c r="AG76" s="2">
        <f>COUNTIF(C57,"No")</f>
        <v>0</v>
      </c>
      <c r="AH76" s="2">
        <f>COUNTIF(C57,"N/A")</f>
        <v>0</v>
      </c>
    </row>
    <row r="77" spans="1:34" ht="13.2" x14ac:dyDescent="0.25">
      <c r="A77" s="36">
        <v>26.1</v>
      </c>
      <c r="B77" s="8" t="s">
        <v>92</v>
      </c>
      <c r="C77" s="336"/>
      <c r="D77" s="336"/>
      <c r="E77" s="244"/>
      <c r="F77" s="83" t="s">
        <v>1</v>
      </c>
      <c r="G77" s="219"/>
      <c r="AB77" s="2" t="s">
        <v>76</v>
      </c>
      <c r="AC77" s="2">
        <f>COUNTIF(C58,"Completely")</f>
        <v>0</v>
      </c>
      <c r="AD77" s="2">
        <f>COUNTIF(C58,"Yes")</f>
        <v>0</v>
      </c>
      <c r="AE77" s="2">
        <f>COUNTIF(C58,"Partly")</f>
        <v>0</v>
      </c>
      <c r="AF77" s="2">
        <f>COUNTIF(C58,"Not at all")</f>
        <v>0</v>
      </c>
      <c r="AG77" s="2">
        <f>COUNTIF(C58,"No")</f>
        <v>0</v>
      </c>
      <c r="AH77" s="2">
        <f>COUNTIF(C58,"N/A")</f>
        <v>0</v>
      </c>
    </row>
    <row r="78" spans="1:34" ht="13.2" x14ac:dyDescent="0.25">
      <c r="A78" s="36">
        <v>26.2</v>
      </c>
      <c r="B78" s="8" t="s">
        <v>93</v>
      </c>
      <c r="C78" s="336"/>
      <c r="D78" s="336"/>
      <c r="E78" s="244"/>
      <c r="F78" s="83" t="s">
        <v>1</v>
      </c>
      <c r="G78" s="219"/>
    </row>
    <row r="79" spans="1:34" ht="13.2" x14ac:dyDescent="0.25">
      <c r="A79" s="36">
        <v>27</v>
      </c>
      <c r="B79" s="7" t="s">
        <v>260</v>
      </c>
      <c r="C79" s="336"/>
      <c r="D79" s="336"/>
      <c r="E79" s="44"/>
      <c r="F79" s="83" t="s">
        <v>1</v>
      </c>
      <c r="G79"/>
      <c r="AB79" s="2" t="s">
        <v>76</v>
      </c>
      <c r="AC79" s="2">
        <f t="shared" ref="AC79:AC87" si="18">COUNTIF(C60,"Completely")</f>
        <v>0</v>
      </c>
      <c r="AD79" s="2">
        <f t="shared" ref="AD79:AD87" si="19">COUNTIF(C60,"Yes")</f>
        <v>0</v>
      </c>
      <c r="AE79" s="2">
        <f t="shared" ref="AE79:AE87" si="20">COUNTIF(C60,"Partly")</f>
        <v>0</v>
      </c>
      <c r="AF79" s="2">
        <f t="shared" ref="AF79:AF87" si="21">COUNTIF(C60,"Not at all")</f>
        <v>0</v>
      </c>
      <c r="AG79" s="2">
        <f t="shared" ref="AG79:AG87" si="22">COUNTIF(C60,"No")</f>
        <v>0</v>
      </c>
      <c r="AH79" s="2">
        <f t="shared" ref="AH79:AH87" si="23">COUNTIF(C60,"N/A")</f>
        <v>0</v>
      </c>
    </row>
    <row r="80" spans="1:34" ht="13.2" x14ac:dyDescent="0.25">
      <c r="A80" s="36">
        <v>28</v>
      </c>
      <c r="B80" s="13" t="s">
        <v>259</v>
      </c>
      <c r="C80" s="336"/>
      <c r="D80" s="336"/>
      <c r="E80" s="18"/>
      <c r="F80" s="83" t="s">
        <v>1</v>
      </c>
      <c r="G80" s="1"/>
      <c r="AB80" s="2" t="s">
        <v>76</v>
      </c>
      <c r="AC80" s="2">
        <f t="shared" si="18"/>
        <v>0</v>
      </c>
      <c r="AD80" s="2">
        <f t="shared" si="19"/>
        <v>0</v>
      </c>
      <c r="AE80" s="2">
        <f t="shared" si="20"/>
        <v>0</v>
      </c>
      <c r="AF80" s="2">
        <f t="shared" si="21"/>
        <v>0</v>
      </c>
      <c r="AG80" s="2">
        <f t="shared" si="22"/>
        <v>0</v>
      </c>
      <c r="AH80" s="2">
        <f t="shared" si="23"/>
        <v>0</v>
      </c>
    </row>
    <row r="81" spans="1:34" ht="13.2" x14ac:dyDescent="0.25">
      <c r="A81" s="45"/>
      <c r="B81" s="1"/>
      <c r="C81" s="1"/>
      <c r="D81" s="1"/>
      <c r="E81" s="1"/>
      <c r="F81" s="1"/>
      <c r="G81" s="1"/>
      <c r="AB81" s="2" t="s">
        <v>76</v>
      </c>
      <c r="AC81" s="2">
        <f t="shared" si="18"/>
        <v>0</v>
      </c>
      <c r="AD81" s="2">
        <f t="shared" si="19"/>
        <v>0</v>
      </c>
      <c r="AE81" s="2">
        <f t="shared" si="20"/>
        <v>0</v>
      </c>
      <c r="AF81" s="2">
        <f t="shared" si="21"/>
        <v>0</v>
      </c>
      <c r="AG81" s="2">
        <f t="shared" si="22"/>
        <v>0</v>
      </c>
      <c r="AH81" s="2">
        <f t="shared" si="23"/>
        <v>0</v>
      </c>
    </row>
    <row r="82" spans="1:34" ht="13.2" x14ac:dyDescent="0.25">
      <c r="A82" s="45"/>
      <c r="B82" s="1"/>
      <c r="C82" s="1"/>
      <c r="D82" s="1"/>
      <c r="E82" s="1"/>
      <c r="F82" s="1"/>
      <c r="G82" s="1"/>
      <c r="AB82" s="2" t="s">
        <v>76</v>
      </c>
      <c r="AC82" s="2">
        <f t="shared" si="18"/>
        <v>0</v>
      </c>
      <c r="AD82" s="2">
        <f t="shared" si="19"/>
        <v>0</v>
      </c>
      <c r="AE82" s="2">
        <f t="shared" si="20"/>
        <v>0</v>
      </c>
      <c r="AF82" s="2">
        <f t="shared" si="21"/>
        <v>0</v>
      </c>
      <c r="AG82" s="2">
        <f t="shared" si="22"/>
        <v>0</v>
      </c>
      <c r="AH82" s="2">
        <f t="shared" si="23"/>
        <v>0</v>
      </c>
    </row>
    <row r="83" spans="1:34" ht="13.2" x14ac:dyDescent="0.25">
      <c r="A83" s="45"/>
      <c r="B83" s="1"/>
      <c r="C83" s="1"/>
      <c r="D83" s="1"/>
      <c r="E83" s="1"/>
      <c r="F83" s="1"/>
      <c r="G83" s="1"/>
      <c r="I83"/>
      <c r="AB83" s="2" t="s">
        <v>76</v>
      </c>
      <c r="AC83" s="2">
        <f t="shared" si="18"/>
        <v>0</v>
      </c>
      <c r="AD83" s="2">
        <f t="shared" si="19"/>
        <v>0</v>
      </c>
      <c r="AE83" s="2">
        <f t="shared" si="20"/>
        <v>0</v>
      </c>
      <c r="AF83" s="2">
        <f t="shared" si="21"/>
        <v>0</v>
      </c>
      <c r="AG83" s="2">
        <f t="shared" si="22"/>
        <v>0</v>
      </c>
      <c r="AH83" s="2">
        <f t="shared" si="23"/>
        <v>0</v>
      </c>
    </row>
    <row r="84" spans="1:34" ht="13.2" x14ac:dyDescent="0.25">
      <c r="A84" s="45"/>
      <c r="B84" s="1"/>
      <c r="C84" s="1"/>
      <c r="D84" s="1"/>
      <c r="E84" s="1"/>
      <c r="F84" s="1"/>
      <c r="G84" s="1"/>
      <c r="AB84" s="2" t="s">
        <v>76</v>
      </c>
      <c r="AC84" s="2">
        <f t="shared" si="18"/>
        <v>0</v>
      </c>
      <c r="AD84" s="2">
        <f t="shared" si="19"/>
        <v>0</v>
      </c>
      <c r="AE84" s="2">
        <f t="shared" si="20"/>
        <v>0</v>
      </c>
      <c r="AF84" s="2">
        <f t="shared" si="21"/>
        <v>0</v>
      </c>
      <c r="AG84" s="2">
        <f t="shared" si="22"/>
        <v>0</v>
      </c>
      <c r="AH84" s="2">
        <f t="shared" si="23"/>
        <v>0</v>
      </c>
    </row>
    <row r="85" spans="1:34" ht="13.2" x14ac:dyDescent="0.25">
      <c r="A85" s="45"/>
      <c r="B85" s="1"/>
      <c r="C85" s="1"/>
      <c r="D85" s="1"/>
      <c r="E85" s="1"/>
      <c r="F85" s="1"/>
      <c r="G85" s="1"/>
      <c r="AB85" s="2" t="s">
        <v>76</v>
      </c>
      <c r="AC85" s="2">
        <f t="shared" si="18"/>
        <v>0</v>
      </c>
      <c r="AD85" s="2">
        <f t="shared" si="19"/>
        <v>0</v>
      </c>
      <c r="AE85" s="2">
        <f t="shared" si="20"/>
        <v>0</v>
      </c>
      <c r="AF85" s="2">
        <f t="shared" si="21"/>
        <v>0</v>
      </c>
      <c r="AG85" s="2">
        <f t="shared" si="22"/>
        <v>0</v>
      </c>
      <c r="AH85" s="2">
        <f t="shared" si="23"/>
        <v>0</v>
      </c>
    </row>
    <row r="86" spans="1:34" ht="13.2" x14ac:dyDescent="0.25">
      <c r="A86" s="45"/>
      <c r="B86" s="1"/>
      <c r="C86" s="1"/>
      <c r="D86" s="1"/>
      <c r="E86" s="1"/>
      <c r="F86" s="1"/>
      <c r="G86" s="1"/>
      <c r="AB86" s="2" t="s">
        <v>76</v>
      </c>
      <c r="AC86" s="2">
        <f t="shared" si="18"/>
        <v>0</v>
      </c>
      <c r="AD86" s="2">
        <f t="shared" si="19"/>
        <v>0</v>
      </c>
      <c r="AE86" s="2">
        <f t="shared" si="20"/>
        <v>0</v>
      </c>
      <c r="AF86" s="2">
        <f t="shared" si="21"/>
        <v>0</v>
      </c>
      <c r="AG86" s="2">
        <f t="shared" si="22"/>
        <v>0</v>
      </c>
      <c r="AH86" s="2">
        <f t="shared" si="23"/>
        <v>0</v>
      </c>
    </row>
    <row r="87" spans="1:34" ht="39" customHeight="1" x14ac:dyDescent="0.25">
      <c r="A87" s="45"/>
      <c r="B87" s="1"/>
      <c r="C87" s="1"/>
      <c r="D87" s="1"/>
      <c r="E87" s="1"/>
      <c r="F87" s="1"/>
      <c r="G87" s="1"/>
      <c r="AB87" s="2" t="s">
        <v>76</v>
      </c>
      <c r="AC87" s="2">
        <f t="shared" si="18"/>
        <v>0</v>
      </c>
      <c r="AD87" s="2">
        <f t="shared" si="19"/>
        <v>0</v>
      </c>
      <c r="AE87" s="2">
        <f t="shared" si="20"/>
        <v>0</v>
      </c>
      <c r="AF87" s="2">
        <f t="shared" si="21"/>
        <v>0</v>
      </c>
      <c r="AG87" s="2">
        <f t="shared" si="22"/>
        <v>0</v>
      </c>
      <c r="AH87" s="2">
        <f t="shared" si="23"/>
        <v>0</v>
      </c>
    </row>
    <row r="88" spans="1:34" ht="13.2" x14ac:dyDescent="0.25">
      <c r="A88" s="45"/>
      <c r="B88" s="1"/>
      <c r="C88" s="1"/>
      <c r="D88" s="1"/>
      <c r="E88" s="1"/>
      <c r="F88" s="1"/>
      <c r="G88" s="1"/>
    </row>
    <row r="89" spans="1:34" ht="13.2" x14ac:dyDescent="0.25">
      <c r="A89" s="45"/>
      <c r="B89" s="1"/>
      <c r="C89" s="1"/>
      <c r="D89" s="1"/>
      <c r="E89" s="1"/>
      <c r="F89" s="1"/>
      <c r="G89" s="1"/>
    </row>
    <row r="90" spans="1:34" ht="13.2" x14ac:dyDescent="0.25">
      <c r="A90" s="45"/>
      <c r="B90" s="1"/>
      <c r="C90" s="1"/>
      <c r="D90" s="1"/>
      <c r="E90" s="1"/>
      <c r="F90" s="1"/>
      <c r="G90" s="1"/>
    </row>
    <row r="91" spans="1:34" ht="13.2" x14ac:dyDescent="0.25">
      <c r="A91" s="45"/>
      <c r="B91" s="1"/>
      <c r="C91" s="1"/>
      <c r="D91" s="1"/>
      <c r="E91" s="1"/>
      <c r="F91" s="1"/>
      <c r="G91" s="1"/>
    </row>
    <row r="92" spans="1:34" ht="13.2" x14ac:dyDescent="0.25">
      <c r="A92" s="45"/>
      <c r="B92" s="1"/>
      <c r="C92" s="1"/>
      <c r="D92" s="1"/>
      <c r="E92" s="1"/>
      <c r="F92" s="1"/>
      <c r="G92" s="1"/>
    </row>
    <row r="93" spans="1:34" ht="13.2" x14ac:dyDescent="0.25">
      <c r="A93" s="45"/>
      <c r="B93" s="1"/>
      <c r="C93" s="1"/>
      <c r="D93" s="1"/>
      <c r="E93" s="1"/>
      <c r="F93" s="1"/>
      <c r="G93" s="1"/>
    </row>
    <row r="94" spans="1:34" ht="13.2" x14ac:dyDescent="0.25">
      <c r="A94" s="45"/>
      <c r="B94" s="1"/>
      <c r="C94" s="1"/>
      <c r="D94" s="1"/>
      <c r="E94" s="1"/>
      <c r="F94" s="1"/>
      <c r="G94" s="1"/>
      <c r="AC94" s="2">
        <f t="shared" ref="AC94:AC99" si="24">COUNTIF(C74,"Completely")</f>
        <v>0</v>
      </c>
      <c r="AD94" s="2">
        <f t="shared" ref="AD94:AD99" si="25">COUNTIF(C74,"Yes")</f>
        <v>0</v>
      </c>
      <c r="AE94" s="2">
        <f t="shared" ref="AE94:AE99" si="26">COUNTIF(C74,"Partly")</f>
        <v>0</v>
      </c>
      <c r="AF94" s="2">
        <f t="shared" ref="AF94:AF99" si="27">COUNTIF(C74,"Not at all")</f>
        <v>0</v>
      </c>
      <c r="AG94" s="2">
        <f t="shared" ref="AG94:AG99" si="28">COUNTIF(C74,"No")</f>
        <v>0</v>
      </c>
      <c r="AH94" s="2">
        <f t="shared" ref="AH94:AH99" si="29">COUNTIF(C74,"N/A")</f>
        <v>0</v>
      </c>
    </row>
    <row r="95" spans="1:34" ht="25.5" customHeight="1" x14ac:dyDescent="0.25">
      <c r="A95" s="45"/>
      <c r="B95" s="1"/>
      <c r="C95" s="1"/>
      <c r="D95" s="1"/>
      <c r="E95" s="1"/>
      <c r="F95" s="1"/>
      <c r="G95" s="1"/>
      <c r="AB95" s="2" t="s">
        <v>74</v>
      </c>
      <c r="AC95" s="2">
        <f t="shared" si="24"/>
        <v>0</v>
      </c>
      <c r="AD95" s="2">
        <f t="shared" si="25"/>
        <v>0</v>
      </c>
      <c r="AE95" s="2">
        <f t="shared" si="26"/>
        <v>0</v>
      </c>
      <c r="AF95" s="2">
        <f t="shared" si="27"/>
        <v>0</v>
      </c>
      <c r="AG95" s="2">
        <f t="shared" si="28"/>
        <v>0</v>
      </c>
      <c r="AH95" s="2">
        <f t="shared" si="29"/>
        <v>0</v>
      </c>
    </row>
    <row r="96" spans="1:34" ht="13.2" x14ac:dyDescent="0.25">
      <c r="A96" s="45"/>
      <c r="B96" s="1"/>
      <c r="C96" s="1"/>
      <c r="D96" s="1"/>
      <c r="E96" s="1"/>
      <c r="F96" s="1"/>
      <c r="G96" s="1"/>
      <c r="AB96" s="2" t="s">
        <v>74</v>
      </c>
      <c r="AC96" s="2">
        <f t="shared" si="24"/>
        <v>0</v>
      </c>
      <c r="AD96" s="2">
        <f t="shared" si="25"/>
        <v>0</v>
      </c>
      <c r="AE96" s="2">
        <f t="shared" si="26"/>
        <v>0</v>
      </c>
      <c r="AF96" s="2">
        <f t="shared" si="27"/>
        <v>0</v>
      </c>
      <c r="AG96" s="2">
        <f t="shared" si="28"/>
        <v>0</v>
      </c>
      <c r="AH96" s="2">
        <f t="shared" si="29"/>
        <v>0</v>
      </c>
    </row>
    <row r="97" spans="1:34" ht="13.2" x14ac:dyDescent="0.25">
      <c r="A97" s="45"/>
      <c r="B97" s="1"/>
      <c r="C97" s="1"/>
      <c r="D97" s="1"/>
      <c r="E97" s="1"/>
      <c r="F97" s="1"/>
      <c r="G97" s="1"/>
      <c r="AB97" s="2" t="s">
        <v>74</v>
      </c>
      <c r="AC97" s="2">
        <f t="shared" si="24"/>
        <v>0</v>
      </c>
      <c r="AD97" s="2">
        <f t="shared" si="25"/>
        <v>0</v>
      </c>
      <c r="AE97" s="2">
        <f t="shared" si="26"/>
        <v>0</v>
      </c>
      <c r="AF97" s="2">
        <f t="shared" si="27"/>
        <v>0</v>
      </c>
      <c r="AG97" s="2">
        <f t="shared" si="28"/>
        <v>0</v>
      </c>
      <c r="AH97" s="2">
        <f t="shared" si="29"/>
        <v>0</v>
      </c>
    </row>
    <row r="98" spans="1:34" ht="12.75" customHeight="1" x14ac:dyDescent="0.25">
      <c r="A98" s="45"/>
      <c r="B98" s="1"/>
      <c r="C98" s="1"/>
      <c r="D98" s="1"/>
      <c r="E98" s="1"/>
      <c r="F98" s="1"/>
      <c r="G98" s="1"/>
      <c r="AB98" s="2" t="s">
        <v>74</v>
      </c>
      <c r="AC98" s="2">
        <f t="shared" si="24"/>
        <v>0</v>
      </c>
      <c r="AD98" s="2">
        <f t="shared" si="25"/>
        <v>0</v>
      </c>
      <c r="AE98" s="2">
        <f t="shared" si="26"/>
        <v>0</v>
      </c>
      <c r="AF98" s="2">
        <f t="shared" si="27"/>
        <v>0</v>
      </c>
      <c r="AG98" s="2">
        <f t="shared" si="28"/>
        <v>0</v>
      </c>
      <c r="AH98" s="2">
        <f t="shared" si="29"/>
        <v>0</v>
      </c>
    </row>
    <row r="99" spans="1:34" ht="31.5" customHeight="1" x14ac:dyDescent="0.25">
      <c r="A99" s="45"/>
      <c r="B99" s="1"/>
      <c r="C99" s="1"/>
      <c r="D99" s="1"/>
      <c r="E99" s="1"/>
      <c r="F99" s="1"/>
      <c r="G99" s="1"/>
      <c r="AB99" s="2" t="s">
        <v>74</v>
      </c>
      <c r="AC99" s="2">
        <f t="shared" si="24"/>
        <v>0</v>
      </c>
      <c r="AD99" s="2">
        <f t="shared" si="25"/>
        <v>0</v>
      </c>
      <c r="AE99" s="2">
        <f t="shared" si="26"/>
        <v>0</v>
      </c>
      <c r="AF99" s="2">
        <f t="shared" si="27"/>
        <v>0</v>
      </c>
      <c r="AG99" s="2">
        <f t="shared" si="28"/>
        <v>0</v>
      </c>
      <c r="AH99" s="2">
        <f t="shared" si="29"/>
        <v>0</v>
      </c>
    </row>
    <row r="100" spans="1:34" ht="13.2" x14ac:dyDescent="0.25">
      <c r="A100" s="45"/>
      <c r="B100" s="1"/>
      <c r="C100" s="1"/>
      <c r="D100" s="1"/>
      <c r="E100" s="1"/>
      <c r="F100" s="1"/>
      <c r="G100" s="1"/>
    </row>
    <row r="101" spans="1:34" ht="12.75" customHeight="1" x14ac:dyDescent="0.25">
      <c r="A101" s="45"/>
      <c r="B101" s="1"/>
      <c r="C101" s="1"/>
      <c r="D101" s="1"/>
      <c r="E101" s="1"/>
      <c r="F101" s="1"/>
      <c r="G101" s="1"/>
    </row>
    <row r="102" spans="1:34" ht="12.75" customHeight="1" x14ac:dyDescent="0.25">
      <c r="A102" s="45"/>
      <c r="B102" s="1"/>
      <c r="C102" s="1"/>
      <c r="D102" s="1"/>
      <c r="E102" s="1"/>
      <c r="F102" s="1"/>
      <c r="G102" s="1"/>
    </row>
    <row r="103" spans="1:34" ht="12.75" customHeight="1" x14ac:dyDescent="0.25">
      <c r="A103" s="45"/>
      <c r="B103" s="1"/>
      <c r="C103" s="1"/>
      <c r="D103" s="1"/>
      <c r="E103" s="1"/>
      <c r="F103" s="1"/>
      <c r="G103" s="1"/>
    </row>
    <row r="104" spans="1:34" ht="12.75" customHeight="1" x14ac:dyDescent="0.25">
      <c r="A104" s="45"/>
      <c r="B104" s="1"/>
      <c r="C104" s="1"/>
      <c r="D104" s="1"/>
      <c r="E104" s="1"/>
      <c r="F104" s="1"/>
      <c r="G104" s="1"/>
    </row>
    <row r="105" spans="1:34" ht="12.75" customHeight="1" x14ac:dyDescent="0.25">
      <c r="A105" s="45"/>
      <c r="B105" s="1"/>
      <c r="C105" s="1"/>
      <c r="D105" s="1"/>
      <c r="E105" s="1"/>
      <c r="F105" s="1"/>
      <c r="G105" s="1"/>
    </row>
    <row r="106" spans="1:34" ht="12.75" customHeight="1" x14ac:dyDescent="0.25">
      <c r="A106" s="45"/>
      <c r="B106" s="1"/>
      <c r="C106" s="1"/>
      <c r="D106" s="1"/>
      <c r="E106" s="1"/>
      <c r="F106" s="1"/>
      <c r="G106" s="1"/>
    </row>
    <row r="107" spans="1:34" ht="12.75" customHeight="1" x14ac:dyDescent="0.25">
      <c r="A107" s="45"/>
      <c r="B107" s="1"/>
      <c r="C107" s="1"/>
      <c r="D107" s="1"/>
      <c r="E107" s="1"/>
      <c r="F107" s="1"/>
      <c r="G107" s="1"/>
    </row>
    <row r="108" spans="1:34" ht="12.75" customHeight="1" x14ac:dyDescent="0.25">
      <c r="A108" s="45"/>
      <c r="B108" s="1"/>
      <c r="C108" s="1"/>
      <c r="D108" s="1"/>
      <c r="E108" s="1"/>
      <c r="F108" s="1"/>
      <c r="G108" s="1"/>
    </row>
    <row r="109" spans="1:34" ht="12.75" customHeight="1" x14ac:dyDescent="0.25">
      <c r="A109" s="45"/>
      <c r="B109" s="1"/>
      <c r="C109" s="1"/>
      <c r="D109" s="1"/>
      <c r="E109" s="1"/>
      <c r="F109" s="1"/>
      <c r="G109" s="1"/>
    </row>
    <row r="110" spans="1:34" ht="12.75" customHeight="1" x14ac:dyDescent="0.25">
      <c r="A110" s="45"/>
      <c r="B110" s="1"/>
      <c r="C110" s="1"/>
      <c r="D110" s="1"/>
      <c r="E110" s="1"/>
      <c r="F110" s="1"/>
      <c r="G110" s="1"/>
    </row>
    <row r="111" spans="1:34" ht="12.75" customHeight="1" x14ac:dyDescent="0.25">
      <c r="A111" s="45"/>
      <c r="B111" s="1"/>
      <c r="C111" s="1"/>
      <c r="D111" s="1"/>
      <c r="E111" s="1"/>
      <c r="F111" s="1"/>
      <c r="G111" s="1"/>
    </row>
    <row r="112" spans="1:34" ht="12.75" customHeight="1" x14ac:dyDescent="0.25">
      <c r="A112" s="45"/>
      <c r="B112" s="1"/>
      <c r="C112" s="1"/>
      <c r="D112" s="1"/>
      <c r="E112" s="1"/>
      <c r="F112" s="1"/>
      <c r="G112" s="1"/>
    </row>
    <row r="113" spans="1:7" ht="12.75" customHeight="1" x14ac:dyDescent="0.25">
      <c r="A113" s="45"/>
      <c r="B113" s="1"/>
      <c r="C113" s="1"/>
      <c r="D113" s="1"/>
      <c r="E113" s="1"/>
      <c r="F113" s="1"/>
      <c r="G113" s="1"/>
    </row>
    <row r="114" spans="1:7" ht="12.75" customHeight="1" x14ac:dyDescent="0.25">
      <c r="A114" s="45"/>
      <c r="B114" s="1"/>
      <c r="C114" s="1"/>
      <c r="D114" s="1"/>
      <c r="E114" s="1"/>
      <c r="F114" s="1"/>
      <c r="G114" s="1"/>
    </row>
    <row r="115" spans="1:7" ht="12.75" customHeight="1" x14ac:dyDescent="0.25">
      <c r="A115" s="45"/>
      <c r="B115" s="1"/>
      <c r="C115" s="1"/>
      <c r="D115" s="1"/>
      <c r="E115" s="1"/>
      <c r="F115" s="1"/>
      <c r="G115" s="1"/>
    </row>
    <row r="116" spans="1:7" ht="12.75" customHeight="1" x14ac:dyDescent="0.25">
      <c r="A116" s="45"/>
      <c r="B116" s="1"/>
      <c r="C116" s="1"/>
      <c r="D116" s="1"/>
      <c r="E116" s="1"/>
      <c r="F116" s="1"/>
      <c r="G116" s="1"/>
    </row>
    <row r="117" spans="1:7" ht="12.75" customHeight="1" x14ac:dyDescent="0.25">
      <c r="A117" s="45"/>
      <c r="B117" s="1"/>
      <c r="C117" s="1"/>
      <c r="D117" s="1"/>
      <c r="E117" s="1"/>
      <c r="F117" s="1"/>
      <c r="G117" s="1"/>
    </row>
    <row r="118" spans="1:7" ht="12.75" customHeight="1" x14ac:dyDescent="0.25">
      <c r="A118" s="45"/>
      <c r="B118" s="1"/>
      <c r="C118" s="1"/>
      <c r="D118" s="1"/>
      <c r="E118" s="1"/>
      <c r="F118" s="1"/>
      <c r="G118" s="1"/>
    </row>
    <row r="119" spans="1:7" ht="12.75" customHeight="1" x14ac:dyDescent="0.25">
      <c r="A119" s="45"/>
      <c r="B119" s="1"/>
      <c r="C119" s="1"/>
      <c r="D119" s="1"/>
      <c r="E119" s="1"/>
      <c r="F119" s="1"/>
      <c r="G119" s="1"/>
    </row>
    <row r="120" spans="1:7" ht="12.75" customHeight="1" x14ac:dyDescent="0.25">
      <c r="A120" s="45"/>
      <c r="B120" s="1"/>
      <c r="C120" s="1"/>
      <c r="D120" s="1"/>
      <c r="E120" s="1"/>
      <c r="F120" s="1"/>
      <c r="G120" s="1"/>
    </row>
    <row r="121" spans="1:7" ht="12.75" customHeight="1" x14ac:dyDescent="0.25">
      <c r="A121" s="45"/>
      <c r="B121" s="1"/>
      <c r="C121" s="1"/>
      <c r="D121" s="1"/>
      <c r="E121" s="1"/>
      <c r="F121" s="1"/>
      <c r="G121" s="1"/>
    </row>
    <row r="122" spans="1:7" ht="12.75" customHeight="1" x14ac:dyDescent="0.25">
      <c r="A122" s="45"/>
      <c r="B122" s="1"/>
      <c r="C122" s="1"/>
      <c r="D122" s="1"/>
      <c r="E122" s="1"/>
      <c r="F122" s="1"/>
      <c r="G122" s="1"/>
    </row>
    <row r="123" spans="1:7" ht="12.75" customHeight="1" x14ac:dyDescent="0.25">
      <c r="A123" s="45"/>
      <c r="B123" s="1"/>
      <c r="C123" s="1"/>
      <c r="D123" s="1"/>
      <c r="E123" s="1"/>
      <c r="F123" s="1"/>
      <c r="G123" s="1"/>
    </row>
    <row r="124" spans="1:7" ht="12.75" customHeight="1" x14ac:dyDescent="0.25">
      <c r="A124" s="45"/>
      <c r="B124" s="1"/>
      <c r="C124" s="1"/>
      <c r="D124" s="1"/>
      <c r="E124" s="1"/>
      <c r="F124" s="1"/>
      <c r="G124" s="1"/>
    </row>
    <row r="125" spans="1:7" ht="12.75" customHeight="1" x14ac:dyDescent="0.25">
      <c r="A125" s="45"/>
      <c r="B125" s="1"/>
      <c r="C125" s="1"/>
      <c r="D125" s="1"/>
      <c r="E125" s="1"/>
      <c r="F125" s="1"/>
      <c r="G125" s="1"/>
    </row>
    <row r="126" spans="1:7" ht="12.75" customHeight="1" x14ac:dyDescent="0.25">
      <c r="A126" s="45"/>
      <c r="B126" s="1"/>
      <c r="C126" s="1"/>
      <c r="D126" s="1"/>
      <c r="E126" s="1"/>
      <c r="F126" s="1"/>
      <c r="G126" s="1"/>
    </row>
    <row r="127" spans="1:7" ht="12.75" customHeight="1" x14ac:dyDescent="0.25">
      <c r="A127" s="45"/>
      <c r="B127" s="1"/>
      <c r="C127" s="1"/>
      <c r="D127" s="1"/>
      <c r="E127" s="1"/>
      <c r="F127" s="1"/>
      <c r="G127" s="1"/>
    </row>
    <row r="128" spans="1:7" ht="12.75" customHeight="1" x14ac:dyDescent="0.25">
      <c r="A128" s="45"/>
      <c r="B128" s="1"/>
      <c r="C128" s="1"/>
      <c r="D128" s="1"/>
      <c r="E128" s="1"/>
      <c r="F128" s="1"/>
      <c r="G128" s="1"/>
    </row>
    <row r="129" spans="1:7" ht="12.75" customHeight="1" x14ac:dyDescent="0.25">
      <c r="A129" s="45"/>
      <c r="B129" s="1"/>
      <c r="C129" s="1"/>
      <c r="D129" s="1"/>
      <c r="E129" s="1"/>
      <c r="F129" s="1"/>
      <c r="G129" s="1"/>
    </row>
    <row r="130" spans="1:7" ht="12.75" customHeight="1" x14ac:dyDescent="0.25">
      <c r="A130" s="45"/>
      <c r="B130" s="1"/>
      <c r="C130" s="1"/>
      <c r="D130" s="1"/>
      <c r="E130" s="1"/>
      <c r="F130" s="1"/>
      <c r="G130" s="1"/>
    </row>
    <row r="131" spans="1:7" ht="12.75" customHeight="1" x14ac:dyDescent="0.25">
      <c r="A131" s="45"/>
      <c r="B131" s="1"/>
      <c r="C131" s="1"/>
      <c r="D131" s="1"/>
      <c r="E131" s="1"/>
      <c r="F131" s="1"/>
      <c r="G131" s="1"/>
    </row>
    <row r="132" spans="1:7" ht="12.75" customHeight="1" x14ac:dyDescent="0.25">
      <c r="A132" s="45"/>
      <c r="B132" s="1"/>
      <c r="C132" s="1"/>
      <c r="D132" s="1"/>
      <c r="E132" s="1"/>
      <c r="F132" s="1"/>
      <c r="G132" s="1"/>
    </row>
    <row r="133" spans="1:7" ht="12.75" customHeight="1" x14ac:dyDescent="0.25">
      <c r="A133" s="45"/>
      <c r="B133" s="1"/>
      <c r="C133" s="1"/>
      <c r="D133" s="1"/>
      <c r="E133" s="1"/>
      <c r="F133" s="1"/>
      <c r="G133" s="1"/>
    </row>
    <row r="134" spans="1:7" ht="12.75" customHeight="1" x14ac:dyDescent="0.25">
      <c r="A134" s="45"/>
      <c r="B134" s="1"/>
      <c r="C134" s="1"/>
      <c r="D134" s="1"/>
      <c r="E134" s="1"/>
      <c r="F134" s="1"/>
      <c r="G134" s="1"/>
    </row>
    <row r="135" spans="1:7" ht="12.75" customHeight="1" x14ac:dyDescent="0.25">
      <c r="A135" s="45"/>
      <c r="B135" s="1"/>
      <c r="C135" s="1"/>
      <c r="D135" s="1"/>
      <c r="E135" s="1"/>
      <c r="F135" s="1"/>
      <c r="G135" s="1"/>
    </row>
    <row r="136" spans="1:7" ht="12.75" customHeight="1" x14ac:dyDescent="0.25">
      <c r="A136" s="45"/>
      <c r="B136" s="1"/>
      <c r="C136" s="1"/>
      <c r="D136" s="1"/>
      <c r="E136" s="1"/>
      <c r="F136" s="1"/>
      <c r="G136" s="1"/>
    </row>
    <row r="137" spans="1:7" ht="12.75" customHeight="1" x14ac:dyDescent="0.25">
      <c r="A137" s="45"/>
      <c r="B137" s="1"/>
      <c r="C137" s="1"/>
      <c r="D137" s="1"/>
      <c r="E137" s="1"/>
      <c r="F137" s="1"/>
      <c r="G137" s="1"/>
    </row>
    <row r="138" spans="1:7" ht="12.75" customHeight="1" x14ac:dyDescent="0.25">
      <c r="A138" s="45"/>
      <c r="B138" s="1"/>
      <c r="C138" s="1"/>
      <c r="D138" s="1"/>
      <c r="E138" s="1"/>
      <c r="F138" s="1"/>
      <c r="G138" s="1"/>
    </row>
    <row r="139" spans="1:7" ht="12.75" customHeight="1" x14ac:dyDescent="0.25">
      <c r="A139" s="45"/>
      <c r="B139" s="1"/>
      <c r="C139" s="1"/>
      <c r="D139" s="1"/>
      <c r="E139" s="1"/>
      <c r="F139" s="1"/>
      <c r="G139" s="1"/>
    </row>
    <row r="140" spans="1:7" ht="12.75" customHeight="1" x14ac:dyDescent="0.25">
      <c r="A140" s="45"/>
      <c r="B140" s="1"/>
      <c r="C140" s="1"/>
      <c r="D140" s="1"/>
      <c r="E140" s="1"/>
      <c r="F140" s="1"/>
      <c r="G140" s="1"/>
    </row>
    <row r="141" spans="1:7" ht="12.75" customHeight="1" x14ac:dyDescent="0.25">
      <c r="A141" s="45"/>
      <c r="B141" s="1"/>
      <c r="C141" s="1"/>
      <c r="D141" s="1"/>
      <c r="E141" s="1"/>
      <c r="F141" s="1"/>
      <c r="G141" s="1"/>
    </row>
    <row r="142" spans="1:7" ht="12.75" customHeight="1" x14ac:dyDescent="0.25">
      <c r="A142" s="45"/>
      <c r="B142" s="1"/>
      <c r="C142" s="1"/>
      <c r="D142" s="1"/>
      <c r="E142" s="1"/>
      <c r="F142" s="1"/>
      <c r="G142" s="1"/>
    </row>
    <row r="143" spans="1:7" ht="12.75" customHeight="1" x14ac:dyDescent="0.25">
      <c r="A143" s="45"/>
      <c r="B143" s="1"/>
      <c r="C143" s="1"/>
      <c r="D143" s="1"/>
      <c r="E143" s="1"/>
      <c r="F143" s="1"/>
      <c r="G143" s="1"/>
    </row>
    <row r="144" spans="1:7" ht="12.75" customHeight="1" x14ac:dyDescent="0.25">
      <c r="A144" s="45"/>
      <c r="B144" s="1"/>
      <c r="C144" s="1"/>
      <c r="D144" s="1"/>
      <c r="E144" s="1"/>
      <c r="F144" s="1"/>
      <c r="G144" s="1"/>
    </row>
    <row r="145" spans="1:7" ht="12.75" customHeight="1" x14ac:dyDescent="0.25">
      <c r="A145" s="45"/>
      <c r="B145" s="1"/>
      <c r="C145" s="1"/>
      <c r="D145" s="1"/>
      <c r="E145" s="1"/>
      <c r="F145" s="1"/>
      <c r="G145" s="1"/>
    </row>
    <row r="146" spans="1:7" ht="12.75" customHeight="1" x14ac:dyDescent="0.25">
      <c r="A146" s="45"/>
      <c r="B146" s="1"/>
      <c r="C146" s="1"/>
      <c r="D146" s="1"/>
      <c r="E146" s="1"/>
      <c r="F146" s="1"/>
      <c r="G146" s="1"/>
    </row>
    <row r="147" spans="1:7" ht="12.75" customHeight="1" x14ac:dyDescent="0.25">
      <c r="A147" s="45"/>
      <c r="B147" s="1"/>
      <c r="C147" s="1"/>
      <c r="D147" s="1"/>
      <c r="E147" s="1"/>
      <c r="F147" s="1"/>
      <c r="G147" s="1"/>
    </row>
    <row r="148" spans="1:7" ht="12.75" customHeight="1" x14ac:dyDescent="0.25">
      <c r="A148" s="45"/>
      <c r="B148" s="1"/>
      <c r="C148" s="1"/>
      <c r="D148" s="1"/>
      <c r="E148" s="1"/>
      <c r="F148" s="1"/>
      <c r="G148" s="1"/>
    </row>
    <row r="149" spans="1:7" ht="12.75" customHeight="1" x14ac:dyDescent="0.25">
      <c r="A149" s="45"/>
      <c r="B149" s="1"/>
      <c r="C149" s="1"/>
      <c r="D149" s="1"/>
      <c r="E149" s="1"/>
      <c r="F149" s="1"/>
      <c r="G149" s="1"/>
    </row>
    <row r="150" spans="1:7" ht="12.75" customHeight="1" x14ac:dyDescent="0.25">
      <c r="A150" s="45"/>
      <c r="B150" s="1"/>
      <c r="C150" s="1"/>
      <c r="D150" s="1"/>
      <c r="E150" s="1"/>
      <c r="F150" s="1"/>
      <c r="G150" s="1"/>
    </row>
    <row r="151" spans="1:7" ht="12.75" customHeight="1" x14ac:dyDescent="0.25">
      <c r="A151" s="45"/>
      <c r="B151" s="1"/>
      <c r="C151" s="1"/>
      <c r="D151" s="1"/>
      <c r="E151" s="1"/>
      <c r="F151" s="1"/>
      <c r="G151" s="1"/>
    </row>
    <row r="152" spans="1:7" ht="12.75" customHeight="1" x14ac:dyDescent="0.25">
      <c r="A152" s="45"/>
      <c r="B152" s="1"/>
      <c r="C152" s="1"/>
      <c r="D152" s="1"/>
      <c r="E152" s="1"/>
      <c r="F152" s="1"/>
      <c r="G152" s="1"/>
    </row>
    <row r="153" spans="1:7" ht="12.75" customHeight="1" x14ac:dyDescent="0.25">
      <c r="A153" s="45"/>
      <c r="B153" s="1"/>
      <c r="C153" s="1"/>
      <c r="D153" s="1"/>
      <c r="E153" s="1"/>
      <c r="F153" s="1"/>
      <c r="G153" s="1"/>
    </row>
    <row r="154" spans="1:7" ht="12.75" customHeight="1" x14ac:dyDescent="0.25">
      <c r="A154" s="45"/>
      <c r="B154" s="1"/>
      <c r="C154" s="1"/>
      <c r="D154" s="1"/>
      <c r="E154" s="1"/>
      <c r="F154" s="1"/>
      <c r="G154" s="1"/>
    </row>
    <row r="155" spans="1:7" ht="12.75" customHeight="1" x14ac:dyDescent="0.25">
      <c r="A155" s="45"/>
      <c r="B155" s="1"/>
      <c r="C155" s="1"/>
      <c r="D155" s="1"/>
      <c r="E155" s="1"/>
      <c r="F155" s="1"/>
      <c r="G155" s="1"/>
    </row>
    <row r="156" spans="1:7" ht="12.75" customHeight="1" x14ac:dyDescent="0.25">
      <c r="A156" s="45"/>
      <c r="B156" s="1"/>
      <c r="C156" s="1"/>
      <c r="D156" s="1"/>
      <c r="E156" s="1"/>
      <c r="F156" s="1"/>
      <c r="G156" s="1"/>
    </row>
    <row r="157" spans="1:7" ht="12.75" customHeight="1" x14ac:dyDescent="0.25">
      <c r="A157" s="45"/>
      <c r="B157" s="1"/>
      <c r="C157" s="1"/>
      <c r="D157" s="1"/>
      <c r="E157" s="1"/>
      <c r="F157" s="1"/>
      <c r="G157" s="1"/>
    </row>
    <row r="158" spans="1:7" ht="12.75" customHeight="1" x14ac:dyDescent="0.25">
      <c r="A158" s="45"/>
      <c r="B158" s="1"/>
      <c r="C158" s="1"/>
      <c r="D158" s="1"/>
      <c r="E158" s="1"/>
      <c r="F158" s="1"/>
      <c r="G158" s="1"/>
    </row>
    <row r="159" spans="1:7" ht="12.75" customHeight="1" x14ac:dyDescent="0.25">
      <c r="A159" s="45"/>
      <c r="B159" s="1"/>
      <c r="C159" s="1"/>
      <c r="D159" s="1"/>
      <c r="E159" s="1"/>
      <c r="F159" s="1"/>
      <c r="G159" s="1"/>
    </row>
    <row r="160" spans="1:7" ht="12.75" customHeight="1" x14ac:dyDescent="0.25">
      <c r="A160" s="45"/>
      <c r="B160" s="1"/>
      <c r="C160" s="1"/>
      <c r="D160" s="1"/>
      <c r="E160" s="1"/>
      <c r="F160" s="1"/>
      <c r="G160" s="1"/>
    </row>
    <row r="161" spans="1:7" ht="12.75" customHeight="1" x14ac:dyDescent="0.25">
      <c r="A161" s="45"/>
      <c r="B161" s="1"/>
      <c r="C161" s="1"/>
      <c r="D161" s="1"/>
      <c r="E161" s="1"/>
      <c r="F161" s="1"/>
      <c r="G161" s="1"/>
    </row>
    <row r="162" spans="1:7" ht="12.75" customHeight="1" x14ac:dyDescent="0.25">
      <c r="A162" s="45"/>
      <c r="B162" s="1"/>
      <c r="C162" s="1"/>
      <c r="D162" s="1"/>
      <c r="E162" s="1"/>
      <c r="F162" s="1"/>
      <c r="G162" s="1"/>
    </row>
    <row r="163" spans="1:7" ht="12.75" customHeight="1" x14ac:dyDescent="0.25">
      <c r="A163" s="45"/>
      <c r="B163" s="1"/>
      <c r="C163" s="1"/>
      <c r="D163" s="1"/>
      <c r="E163" s="1"/>
      <c r="F163" s="1"/>
      <c r="G163" s="1"/>
    </row>
    <row r="164" spans="1:7" ht="12.75" customHeight="1" x14ac:dyDescent="0.25">
      <c r="A164" s="45"/>
      <c r="B164" s="1"/>
      <c r="C164" s="1"/>
      <c r="D164" s="1"/>
      <c r="E164" s="1"/>
      <c r="F164" s="1"/>
      <c r="G164" s="1"/>
    </row>
    <row r="165" spans="1:7" ht="12.75" customHeight="1" x14ac:dyDescent="0.25">
      <c r="A165" s="45"/>
      <c r="B165" s="1"/>
      <c r="C165" s="1"/>
      <c r="D165" s="1"/>
      <c r="E165" s="1"/>
      <c r="F165" s="1"/>
      <c r="G165" s="1"/>
    </row>
    <row r="166" spans="1:7" ht="12.75" customHeight="1" x14ac:dyDescent="0.25">
      <c r="A166" s="45"/>
      <c r="B166" s="1"/>
      <c r="C166" s="1"/>
      <c r="D166" s="1"/>
      <c r="E166" s="1"/>
      <c r="F166" s="1"/>
      <c r="G166" s="1"/>
    </row>
    <row r="167" spans="1:7" ht="12.75" customHeight="1" x14ac:dyDescent="0.25">
      <c r="A167" s="45"/>
      <c r="B167" s="1"/>
      <c r="C167" s="1"/>
      <c r="D167" s="1"/>
      <c r="E167" s="1"/>
      <c r="F167" s="1"/>
      <c r="G167" s="1"/>
    </row>
    <row r="168" spans="1:7" ht="12.75" customHeight="1" x14ac:dyDescent="0.25">
      <c r="A168" s="45"/>
      <c r="B168" s="1"/>
      <c r="C168" s="1"/>
      <c r="D168" s="1"/>
      <c r="E168" s="1"/>
      <c r="F168" s="1"/>
      <c r="G168" s="1"/>
    </row>
    <row r="169" spans="1:7" ht="12.75" customHeight="1" x14ac:dyDescent="0.25">
      <c r="A169" s="45"/>
      <c r="B169" s="1"/>
      <c r="C169" s="1"/>
      <c r="D169" s="1"/>
      <c r="E169" s="1"/>
      <c r="F169" s="1"/>
      <c r="G169" s="1"/>
    </row>
    <row r="170" spans="1:7" ht="12.75" customHeight="1" x14ac:dyDescent="0.25">
      <c r="A170" s="45"/>
      <c r="B170" s="1"/>
      <c r="C170" s="1"/>
      <c r="D170" s="1"/>
      <c r="E170" s="1"/>
      <c r="F170" s="1"/>
      <c r="G170" s="1"/>
    </row>
    <row r="171" spans="1:7" ht="12.75" customHeight="1" x14ac:dyDescent="0.25">
      <c r="A171" s="45"/>
      <c r="B171" s="1"/>
      <c r="C171" s="1"/>
      <c r="D171" s="1"/>
      <c r="E171" s="1"/>
      <c r="F171" s="1"/>
      <c r="G171" s="1"/>
    </row>
    <row r="172" spans="1:7" ht="12.75" customHeight="1" x14ac:dyDescent="0.25">
      <c r="A172" s="45"/>
      <c r="B172" s="1"/>
      <c r="C172" s="1"/>
      <c r="D172" s="1"/>
      <c r="E172" s="1"/>
      <c r="F172" s="1"/>
      <c r="G172" s="1"/>
    </row>
    <row r="173" spans="1:7" ht="12.75" customHeight="1" x14ac:dyDescent="0.25">
      <c r="A173" s="45"/>
      <c r="B173" s="1"/>
      <c r="C173" s="1"/>
      <c r="D173" s="1"/>
      <c r="E173" s="1"/>
      <c r="F173" s="1"/>
      <c r="G173" s="1"/>
    </row>
    <row r="174" spans="1:7" ht="12.75" customHeight="1" x14ac:dyDescent="0.25">
      <c r="A174" s="45"/>
      <c r="B174" s="1"/>
      <c r="C174" s="1"/>
      <c r="D174" s="1"/>
      <c r="E174" s="1"/>
      <c r="F174" s="1"/>
      <c r="G174" s="1"/>
    </row>
    <row r="175" spans="1:7" ht="12.75" customHeight="1" x14ac:dyDescent="0.25">
      <c r="A175" s="45"/>
      <c r="B175" s="1"/>
      <c r="C175" s="1"/>
      <c r="D175" s="1"/>
      <c r="E175" s="1"/>
      <c r="F175" s="1"/>
      <c r="G175" s="1"/>
    </row>
    <row r="176" spans="1:7" ht="12.75" customHeight="1" x14ac:dyDescent="0.25">
      <c r="A176" s="45"/>
      <c r="B176" s="1"/>
      <c r="C176" s="1"/>
      <c r="D176" s="1"/>
      <c r="E176" s="1"/>
      <c r="F176" s="1"/>
      <c r="G176" s="1"/>
    </row>
    <row r="177" spans="1:7" ht="12.75" customHeight="1" x14ac:dyDescent="0.25">
      <c r="A177" s="45"/>
      <c r="B177" s="1"/>
      <c r="C177" s="1"/>
      <c r="D177" s="1"/>
      <c r="E177" s="1"/>
      <c r="F177" s="1"/>
      <c r="G177" s="1"/>
    </row>
    <row r="178" spans="1:7" ht="12.75" customHeight="1" x14ac:dyDescent="0.25">
      <c r="A178" s="45"/>
      <c r="B178" s="1"/>
      <c r="C178" s="1"/>
      <c r="D178" s="1"/>
      <c r="E178" s="1"/>
      <c r="F178" s="1"/>
      <c r="G178" s="1"/>
    </row>
    <row r="179" spans="1:7" ht="12.75" customHeight="1" x14ac:dyDescent="0.25">
      <c r="A179" s="45"/>
      <c r="B179" s="1"/>
      <c r="C179" s="1"/>
      <c r="D179" s="1"/>
      <c r="E179" s="1"/>
      <c r="F179" s="1"/>
      <c r="G179" s="1"/>
    </row>
    <row r="180" spans="1:7" ht="12.75" customHeight="1" x14ac:dyDescent="0.25">
      <c r="A180" s="45"/>
      <c r="B180" s="1"/>
      <c r="C180" s="1"/>
      <c r="D180" s="1"/>
      <c r="E180" s="1"/>
      <c r="F180" s="1"/>
      <c r="G180" s="1"/>
    </row>
    <row r="181" spans="1:7" ht="12.75" customHeight="1" x14ac:dyDescent="0.25">
      <c r="A181" s="45"/>
      <c r="B181" s="1"/>
      <c r="C181" s="1"/>
      <c r="D181" s="1"/>
      <c r="E181" s="1"/>
      <c r="F181" s="1"/>
      <c r="G181" s="1"/>
    </row>
    <row r="182" spans="1:7" ht="12.75" customHeight="1" x14ac:dyDescent="0.25">
      <c r="A182" s="45"/>
      <c r="B182" s="1"/>
      <c r="C182" s="1"/>
      <c r="D182" s="1"/>
      <c r="E182" s="1"/>
      <c r="F182" s="1"/>
      <c r="G182" s="1"/>
    </row>
    <row r="183" spans="1:7" ht="12.75" customHeight="1" x14ac:dyDescent="0.25">
      <c r="A183" s="45"/>
      <c r="B183" s="1"/>
      <c r="C183" s="1"/>
      <c r="D183" s="1"/>
      <c r="E183" s="1"/>
      <c r="F183" s="1"/>
      <c r="G183" s="1"/>
    </row>
    <row r="184" spans="1:7" ht="12.75" customHeight="1" x14ac:dyDescent="0.25">
      <c r="A184" s="45"/>
      <c r="B184" s="1"/>
      <c r="C184" s="1"/>
      <c r="D184" s="1"/>
      <c r="E184" s="1"/>
      <c r="F184" s="1"/>
      <c r="G184" s="1"/>
    </row>
    <row r="185" spans="1:7" ht="12.75" customHeight="1" x14ac:dyDescent="0.25">
      <c r="A185" s="45"/>
      <c r="B185" s="1"/>
      <c r="C185" s="1"/>
      <c r="D185" s="1"/>
      <c r="E185" s="1"/>
      <c r="F185" s="1"/>
      <c r="G185" s="1"/>
    </row>
    <row r="186" spans="1:7" ht="12.75" customHeight="1" x14ac:dyDescent="0.25">
      <c r="A186" s="45"/>
      <c r="B186" s="1"/>
      <c r="C186" s="1"/>
      <c r="D186" s="1"/>
      <c r="E186" s="1"/>
      <c r="F186" s="1"/>
      <c r="G186" s="1"/>
    </row>
    <row r="187" spans="1:7" ht="12.75" customHeight="1" x14ac:dyDescent="0.25">
      <c r="A187" s="45"/>
      <c r="B187" s="1"/>
      <c r="C187" s="1"/>
      <c r="D187" s="1"/>
      <c r="E187" s="1"/>
      <c r="F187" s="1"/>
      <c r="G187" s="1"/>
    </row>
    <row r="188" spans="1:7" ht="12.75" customHeight="1" x14ac:dyDescent="0.25">
      <c r="A188" s="45"/>
      <c r="B188" s="1"/>
      <c r="C188" s="1"/>
      <c r="D188" s="1"/>
      <c r="E188" s="1"/>
      <c r="F188" s="1"/>
      <c r="G188" s="1"/>
    </row>
    <row r="189" spans="1:7" ht="12.75" customHeight="1" x14ac:dyDescent="0.25">
      <c r="A189" s="45"/>
      <c r="B189" s="1"/>
      <c r="C189" s="1"/>
      <c r="D189" s="1"/>
      <c r="E189" s="1"/>
      <c r="F189" s="1"/>
      <c r="G189" s="1"/>
    </row>
    <row r="190" spans="1:7" ht="12.75" customHeight="1" x14ac:dyDescent="0.25">
      <c r="A190" s="45"/>
      <c r="B190" s="1"/>
      <c r="C190" s="1"/>
      <c r="D190" s="1"/>
      <c r="E190" s="1"/>
      <c r="F190" s="1"/>
      <c r="G190" s="1"/>
    </row>
    <row r="191" spans="1:7" ht="12.75" customHeight="1" x14ac:dyDescent="0.25">
      <c r="A191" s="45"/>
      <c r="B191" s="1"/>
      <c r="C191" s="1"/>
      <c r="D191" s="1"/>
      <c r="E191" s="1"/>
      <c r="F191" s="1"/>
      <c r="G191" s="1"/>
    </row>
    <row r="192" spans="1:7" ht="12.75" customHeight="1" x14ac:dyDescent="0.25">
      <c r="A192" s="45"/>
      <c r="B192" s="1"/>
      <c r="C192" s="1"/>
      <c r="D192" s="1"/>
      <c r="E192" s="1"/>
      <c r="F192" s="1"/>
      <c r="G192" s="1"/>
    </row>
    <row r="193" spans="1:7" ht="12.75" customHeight="1" x14ac:dyDescent="0.25">
      <c r="A193" s="45"/>
      <c r="B193" s="1"/>
      <c r="C193" s="1"/>
      <c r="D193" s="1"/>
      <c r="E193" s="1"/>
      <c r="F193" s="1"/>
      <c r="G193" s="1"/>
    </row>
    <row r="194" spans="1:7" ht="12.75" customHeight="1" x14ac:dyDescent="0.25">
      <c r="A194" s="45"/>
      <c r="B194" s="1"/>
      <c r="C194" s="1"/>
      <c r="D194" s="1"/>
      <c r="E194" s="1"/>
      <c r="F194" s="1"/>
      <c r="G194" s="1"/>
    </row>
    <row r="195" spans="1:7" ht="12.75" customHeight="1" x14ac:dyDescent="0.25">
      <c r="A195" s="45"/>
      <c r="B195" s="1"/>
      <c r="C195" s="1"/>
      <c r="D195" s="1"/>
      <c r="E195" s="1"/>
      <c r="F195" s="1"/>
      <c r="G195" s="1"/>
    </row>
    <row r="196" spans="1:7" ht="12.75" customHeight="1" x14ac:dyDescent="0.25">
      <c r="A196" s="45"/>
      <c r="B196" s="1"/>
      <c r="C196" s="1"/>
      <c r="D196" s="1"/>
      <c r="E196" s="1"/>
      <c r="F196" s="1"/>
      <c r="G196" s="1"/>
    </row>
    <row r="197" spans="1:7" ht="12.75" customHeight="1" x14ac:dyDescent="0.25">
      <c r="A197" s="45"/>
      <c r="B197" s="1"/>
      <c r="C197" s="1"/>
      <c r="D197" s="1"/>
      <c r="E197" s="1"/>
      <c r="F197" s="1"/>
      <c r="G197" s="1"/>
    </row>
    <row r="198" spans="1:7" ht="12.75" customHeight="1" x14ac:dyDescent="0.25">
      <c r="A198" s="45"/>
      <c r="B198" s="1"/>
      <c r="C198" s="1"/>
      <c r="D198" s="1"/>
      <c r="E198" s="1"/>
      <c r="F198" s="1"/>
      <c r="G198" s="1"/>
    </row>
    <row r="199" spans="1:7" ht="12.75" customHeight="1" x14ac:dyDescent="0.25">
      <c r="A199" s="45"/>
      <c r="B199" s="1"/>
      <c r="C199" s="1"/>
      <c r="D199" s="1"/>
      <c r="E199" s="1"/>
      <c r="F199" s="1"/>
      <c r="G199" s="1"/>
    </row>
    <row r="200" spans="1:7" ht="12.75" customHeight="1" x14ac:dyDescent="0.25">
      <c r="A200" s="45"/>
      <c r="B200" s="1"/>
      <c r="C200" s="1"/>
      <c r="D200" s="1"/>
      <c r="E200" s="1"/>
      <c r="F200" s="1"/>
      <c r="G200" s="1"/>
    </row>
    <row r="201" spans="1:7" ht="12.75" customHeight="1" x14ac:dyDescent="0.25">
      <c r="A201" s="45"/>
      <c r="B201" s="1"/>
      <c r="C201" s="1"/>
      <c r="D201" s="1"/>
      <c r="E201" s="1"/>
      <c r="F201" s="1"/>
      <c r="G201" s="1"/>
    </row>
    <row r="202" spans="1:7" ht="12.75" customHeight="1" x14ac:dyDescent="0.25">
      <c r="A202" s="45"/>
      <c r="B202" s="1"/>
      <c r="C202" s="1"/>
      <c r="D202" s="1"/>
      <c r="E202" s="1"/>
      <c r="F202" s="1"/>
      <c r="G202" s="1"/>
    </row>
    <row r="203" spans="1:7" ht="12.75" customHeight="1" x14ac:dyDescent="0.25">
      <c r="A203" s="45"/>
      <c r="B203" s="1"/>
      <c r="C203" s="1"/>
      <c r="D203" s="1"/>
      <c r="E203" s="1"/>
      <c r="F203" s="1"/>
      <c r="G203" s="1"/>
    </row>
    <row r="204" spans="1:7" ht="12.75" customHeight="1" x14ac:dyDescent="0.25">
      <c r="A204" s="45"/>
      <c r="B204" s="1"/>
      <c r="C204" s="1"/>
      <c r="D204" s="1"/>
      <c r="E204" s="1"/>
      <c r="F204" s="1"/>
      <c r="G204" s="1"/>
    </row>
    <row r="205" spans="1:7" ht="12.75" customHeight="1" x14ac:dyDescent="0.25">
      <c r="A205" s="45"/>
      <c r="B205" s="1"/>
      <c r="C205" s="1"/>
      <c r="D205" s="1"/>
      <c r="E205" s="1"/>
      <c r="F205" s="1"/>
      <c r="G205" s="1"/>
    </row>
    <row r="206" spans="1:7" ht="12.75" customHeight="1" x14ac:dyDescent="0.25">
      <c r="A206" s="45"/>
      <c r="B206" s="1"/>
      <c r="C206" s="1"/>
      <c r="D206" s="1"/>
      <c r="E206" s="1"/>
      <c r="F206" s="1"/>
      <c r="G206" s="1"/>
    </row>
    <row r="207" spans="1:7" ht="12.75" customHeight="1" x14ac:dyDescent="0.25">
      <c r="A207" s="45"/>
      <c r="B207" s="1"/>
      <c r="C207" s="1"/>
      <c r="D207" s="1"/>
      <c r="E207" s="1"/>
      <c r="F207" s="1"/>
      <c r="G207" s="1"/>
    </row>
    <row r="208" spans="1:7" ht="12.75" customHeight="1" x14ac:dyDescent="0.25">
      <c r="A208" s="45"/>
      <c r="B208" s="1"/>
      <c r="C208" s="1"/>
      <c r="D208" s="1"/>
      <c r="E208" s="1"/>
      <c r="F208" s="1"/>
      <c r="G208" s="1"/>
    </row>
    <row r="209" spans="1:7" ht="12.75" customHeight="1" x14ac:dyDescent="0.25">
      <c r="A209" s="45"/>
      <c r="B209" s="1"/>
      <c r="C209" s="1"/>
      <c r="D209" s="1"/>
      <c r="E209" s="1"/>
      <c r="F209" s="1"/>
      <c r="G209" s="1"/>
    </row>
    <row r="210" spans="1:7" ht="12.75" customHeight="1" x14ac:dyDescent="0.25">
      <c r="A210" s="45"/>
      <c r="B210" s="1"/>
      <c r="C210" s="1"/>
      <c r="D210" s="1"/>
      <c r="E210" s="1"/>
      <c r="F210" s="1"/>
      <c r="G210" s="1"/>
    </row>
    <row r="211" spans="1:7" ht="12.75" customHeight="1" x14ac:dyDescent="0.25">
      <c r="A211" s="45"/>
      <c r="B211" s="1"/>
      <c r="C211" s="1"/>
      <c r="D211" s="1"/>
      <c r="E211" s="1"/>
      <c r="F211" s="1"/>
      <c r="G211" s="1"/>
    </row>
    <row r="212" spans="1:7" ht="12.75" customHeight="1" x14ac:dyDescent="0.25">
      <c r="A212" s="45"/>
      <c r="B212" s="1"/>
      <c r="C212" s="1"/>
      <c r="D212" s="1"/>
      <c r="E212" s="1"/>
      <c r="F212" s="1"/>
      <c r="G212" s="1"/>
    </row>
    <row r="213" spans="1:7" ht="12.75" customHeight="1" x14ac:dyDescent="0.25">
      <c r="A213" s="45"/>
      <c r="B213" s="1"/>
      <c r="C213" s="1"/>
      <c r="D213" s="1"/>
      <c r="E213" s="1"/>
      <c r="F213" s="1"/>
      <c r="G213" s="1"/>
    </row>
    <row r="214" spans="1:7" ht="12.75" customHeight="1" x14ac:dyDescent="0.25">
      <c r="A214" s="45"/>
      <c r="B214" s="1"/>
      <c r="C214" s="1"/>
      <c r="D214" s="1"/>
      <c r="E214" s="1"/>
      <c r="F214" s="1"/>
      <c r="G214" s="1"/>
    </row>
    <row r="215" spans="1:7" ht="12.75" customHeight="1" x14ac:dyDescent="0.25">
      <c r="A215" s="45"/>
      <c r="B215" s="1"/>
      <c r="C215" s="1"/>
      <c r="D215" s="1"/>
      <c r="E215" s="1"/>
      <c r="F215" s="1"/>
      <c r="G215" s="1"/>
    </row>
    <row r="216" spans="1:7" ht="12.75" customHeight="1" x14ac:dyDescent="0.25">
      <c r="A216" s="45"/>
      <c r="B216" s="1"/>
      <c r="C216" s="1"/>
      <c r="D216" s="1"/>
      <c r="E216" s="1"/>
      <c r="F216" s="1"/>
      <c r="G216" s="1"/>
    </row>
    <row r="217" spans="1:7" ht="12.75" customHeight="1" x14ac:dyDescent="0.25">
      <c r="A217" s="45"/>
      <c r="B217" s="1"/>
      <c r="C217" s="1"/>
      <c r="D217" s="1"/>
      <c r="E217" s="1"/>
      <c r="F217" s="1"/>
      <c r="G217" s="1"/>
    </row>
    <row r="218" spans="1:7" ht="12.75" customHeight="1" x14ac:dyDescent="0.25">
      <c r="A218" s="45"/>
      <c r="B218" s="1"/>
      <c r="C218" s="1"/>
      <c r="D218" s="1"/>
      <c r="E218" s="1"/>
      <c r="F218" s="1"/>
      <c r="G218" s="1"/>
    </row>
    <row r="219" spans="1:7" ht="12.75" customHeight="1" x14ac:dyDescent="0.25">
      <c r="A219" s="45"/>
      <c r="B219" s="1"/>
      <c r="C219" s="1"/>
      <c r="D219" s="1"/>
      <c r="E219" s="1"/>
      <c r="F219" s="1"/>
      <c r="G219" s="1"/>
    </row>
    <row r="220" spans="1:7" ht="12.75" customHeight="1" x14ac:dyDescent="0.25">
      <c r="A220" s="45"/>
      <c r="B220" s="1"/>
      <c r="C220" s="1"/>
      <c r="D220" s="1"/>
      <c r="E220" s="1"/>
      <c r="F220" s="1"/>
      <c r="G220" s="1"/>
    </row>
    <row r="221" spans="1:7" ht="12.75" customHeight="1" x14ac:dyDescent="0.25">
      <c r="A221" s="45"/>
      <c r="B221" s="1"/>
      <c r="C221" s="1"/>
      <c r="D221" s="1"/>
      <c r="E221" s="1"/>
      <c r="F221" s="1"/>
      <c r="G221" s="1"/>
    </row>
    <row r="222" spans="1:7" ht="12.75" customHeight="1" x14ac:dyDescent="0.25">
      <c r="A222" s="45"/>
      <c r="B222" s="1"/>
      <c r="C222" s="1"/>
      <c r="D222" s="1"/>
      <c r="E222" s="1"/>
      <c r="F222" s="1"/>
      <c r="G222" s="1"/>
    </row>
    <row r="223" spans="1:7" ht="12.75" customHeight="1" x14ac:dyDescent="0.25">
      <c r="A223" s="45"/>
      <c r="B223" s="1"/>
      <c r="C223" s="1"/>
      <c r="D223" s="1"/>
      <c r="E223" s="1"/>
      <c r="F223" s="1"/>
      <c r="G223" s="1"/>
    </row>
    <row r="224" spans="1:7" ht="12.75" customHeight="1" x14ac:dyDescent="0.25">
      <c r="A224" s="45"/>
      <c r="B224" s="1"/>
      <c r="C224" s="1"/>
      <c r="D224" s="1"/>
      <c r="E224" s="1"/>
      <c r="F224" s="1"/>
      <c r="G224" s="1"/>
    </row>
    <row r="225" spans="1:7" ht="12.75" customHeight="1" x14ac:dyDescent="0.25">
      <c r="A225" s="45"/>
      <c r="B225" s="1"/>
      <c r="C225" s="1"/>
      <c r="D225" s="1"/>
      <c r="E225" s="1"/>
      <c r="F225" s="1"/>
      <c r="G225" s="1"/>
    </row>
    <row r="226" spans="1:7" ht="12.75" customHeight="1" x14ac:dyDescent="0.25">
      <c r="A226" s="45"/>
      <c r="B226" s="1"/>
      <c r="C226" s="1"/>
      <c r="D226" s="1"/>
      <c r="E226" s="1"/>
      <c r="F226" s="1"/>
      <c r="G226" s="1"/>
    </row>
    <row r="227" spans="1:7" ht="12.75" customHeight="1" x14ac:dyDescent="0.25">
      <c r="A227" s="45"/>
      <c r="B227" s="1"/>
      <c r="C227" s="1"/>
      <c r="D227" s="1"/>
      <c r="E227" s="1"/>
      <c r="F227" s="1"/>
      <c r="G227" s="1"/>
    </row>
    <row r="228" spans="1:7" ht="12.75" customHeight="1" x14ac:dyDescent="0.25">
      <c r="A228" s="45"/>
      <c r="B228" s="1"/>
      <c r="C228" s="1"/>
      <c r="D228" s="1"/>
      <c r="E228" s="1"/>
      <c r="F228" s="1"/>
      <c r="G228" s="1"/>
    </row>
    <row r="229" spans="1:7" ht="12.75" customHeight="1" x14ac:dyDescent="0.25">
      <c r="A229" s="45"/>
      <c r="B229" s="1"/>
      <c r="C229" s="1"/>
      <c r="D229" s="1"/>
      <c r="E229" s="1"/>
      <c r="F229" s="1"/>
      <c r="G229" s="1"/>
    </row>
    <row r="230" spans="1:7" ht="12.75" customHeight="1" x14ac:dyDescent="0.25">
      <c r="A230" s="45"/>
      <c r="B230" s="1"/>
      <c r="C230" s="1"/>
      <c r="D230" s="1"/>
      <c r="E230" s="1"/>
      <c r="F230" s="1"/>
      <c r="G230" s="1"/>
    </row>
    <row r="231" spans="1:7" ht="12.75" customHeight="1" x14ac:dyDescent="0.25">
      <c r="A231" s="45"/>
      <c r="B231" s="1"/>
      <c r="C231" s="1"/>
      <c r="D231" s="1"/>
      <c r="E231" s="1"/>
      <c r="F231" s="1"/>
      <c r="G231" s="1"/>
    </row>
    <row r="232" spans="1:7" ht="12.75" customHeight="1" x14ac:dyDescent="0.25">
      <c r="A232" s="45"/>
      <c r="B232" s="1"/>
      <c r="C232" s="1"/>
      <c r="D232" s="1"/>
      <c r="E232" s="1"/>
      <c r="F232" s="1"/>
      <c r="G232" s="1"/>
    </row>
    <row r="233" spans="1:7" ht="12.75" customHeight="1" x14ac:dyDescent="0.25">
      <c r="A233" s="45"/>
      <c r="B233" s="1"/>
      <c r="C233" s="1"/>
      <c r="D233" s="1"/>
      <c r="E233" s="1"/>
      <c r="F233" s="1"/>
      <c r="G233" s="1"/>
    </row>
    <row r="234" spans="1:7" ht="12.75" customHeight="1" x14ac:dyDescent="0.25">
      <c r="A234" s="45"/>
      <c r="B234" s="1"/>
      <c r="C234" s="1"/>
      <c r="D234" s="1"/>
      <c r="E234" s="1"/>
      <c r="F234" s="1"/>
      <c r="G234" s="1"/>
    </row>
    <row r="235" spans="1:7" ht="12.75" customHeight="1" x14ac:dyDescent="0.25">
      <c r="A235" s="45"/>
      <c r="B235" s="1"/>
      <c r="C235" s="1"/>
      <c r="D235" s="1"/>
      <c r="E235" s="1"/>
      <c r="F235" s="1"/>
      <c r="G235" s="1"/>
    </row>
    <row r="236" spans="1:7" ht="12.75" customHeight="1" x14ac:dyDescent="0.25">
      <c r="A236" s="45"/>
      <c r="B236" s="1"/>
      <c r="C236" s="1"/>
      <c r="D236" s="1"/>
      <c r="E236" s="1"/>
      <c r="F236" s="1"/>
      <c r="G236" s="1"/>
    </row>
    <row r="237" spans="1:7" ht="12.75" customHeight="1" x14ac:dyDescent="0.25">
      <c r="A237" s="45"/>
      <c r="B237" s="1"/>
      <c r="C237" s="1"/>
      <c r="D237" s="1"/>
      <c r="E237" s="1"/>
      <c r="F237" s="1"/>
      <c r="G237" s="1"/>
    </row>
    <row r="238" spans="1:7" ht="12.75" customHeight="1" x14ac:dyDescent="0.25">
      <c r="A238" s="45"/>
      <c r="B238" s="1"/>
      <c r="C238" s="1"/>
      <c r="D238" s="1"/>
      <c r="E238" s="1"/>
      <c r="F238" s="1"/>
      <c r="G238" s="1"/>
    </row>
    <row r="239" spans="1:7" ht="12.75" customHeight="1" x14ac:dyDescent="0.25">
      <c r="A239" s="45"/>
      <c r="B239" s="1"/>
      <c r="C239" s="1"/>
      <c r="D239" s="1"/>
      <c r="E239" s="1"/>
      <c r="F239" s="1"/>
      <c r="G239" s="1"/>
    </row>
    <row r="240" spans="1:7" ht="12.75" customHeight="1" x14ac:dyDescent="0.25">
      <c r="A240" s="45"/>
      <c r="B240" s="1"/>
      <c r="C240" s="1"/>
      <c r="D240" s="1"/>
      <c r="E240" s="1"/>
      <c r="F240" s="1"/>
      <c r="G240" s="1"/>
    </row>
    <row r="241" spans="1:7" ht="12.75" customHeight="1" x14ac:dyDescent="0.25">
      <c r="A241" s="45"/>
      <c r="B241" s="1"/>
      <c r="C241" s="1"/>
      <c r="D241" s="1"/>
      <c r="E241" s="1"/>
      <c r="F241" s="1"/>
      <c r="G241" s="1"/>
    </row>
    <row r="242" spans="1:7" ht="12.75" customHeight="1" x14ac:dyDescent="0.25">
      <c r="A242" s="45"/>
      <c r="B242" s="1"/>
      <c r="C242" s="1"/>
      <c r="D242" s="1"/>
      <c r="E242" s="1"/>
      <c r="F242" s="1"/>
      <c r="G242" s="1"/>
    </row>
    <row r="243" spans="1:7" ht="12.75" customHeight="1" x14ac:dyDescent="0.25">
      <c r="A243" s="45"/>
      <c r="B243" s="1"/>
      <c r="C243" s="1"/>
      <c r="D243" s="1"/>
      <c r="E243" s="1"/>
      <c r="F243" s="1"/>
      <c r="G243" s="1"/>
    </row>
    <row r="244" spans="1:7" ht="12.75" customHeight="1" x14ac:dyDescent="0.25">
      <c r="A244" s="45"/>
      <c r="B244" s="1"/>
      <c r="C244" s="1"/>
      <c r="D244" s="1"/>
      <c r="E244" s="1"/>
      <c r="F244" s="1"/>
      <c r="G244" s="1"/>
    </row>
    <row r="245" spans="1:7" ht="12.75" customHeight="1" x14ac:dyDescent="0.25">
      <c r="A245" s="45"/>
      <c r="B245" s="1"/>
      <c r="C245" s="1"/>
      <c r="D245" s="1"/>
      <c r="E245" s="1"/>
      <c r="F245" s="1"/>
      <c r="G245" s="1"/>
    </row>
    <row r="246" spans="1:7" ht="12.75" customHeight="1" x14ac:dyDescent="0.25">
      <c r="A246" s="45"/>
      <c r="B246" s="1"/>
      <c r="C246" s="1"/>
      <c r="D246" s="1"/>
      <c r="E246" s="1"/>
      <c r="F246" s="1"/>
      <c r="G246" s="1"/>
    </row>
    <row r="247" spans="1:7" ht="12.75" customHeight="1" x14ac:dyDescent="0.25">
      <c r="A247" s="45"/>
      <c r="B247" s="1"/>
      <c r="C247" s="1"/>
      <c r="D247" s="1"/>
      <c r="E247" s="1"/>
      <c r="F247" s="1"/>
      <c r="G247" s="1"/>
    </row>
    <row r="248" spans="1:7" ht="12.75" customHeight="1" x14ac:dyDescent="0.25">
      <c r="A248" s="45"/>
      <c r="B248" s="1"/>
      <c r="C248" s="1"/>
      <c r="D248" s="1"/>
      <c r="E248" s="1"/>
      <c r="F248" s="1"/>
      <c r="G248" s="1"/>
    </row>
    <row r="249" spans="1:7" ht="12.75" customHeight="1" x14ac:dyDescent="0.25">
      <c r="A249" s="45"/>
      <c r="B249" s="1"/>
      <c r="C249" s="1"/>
      <c r="D249" s="1"/>
      <c r="E249" s="1"/>
      <c r="F249" s="1"/>
      <c r="G249" s="1"/>
    </row>
    <row r="250" spans="1:7" ht="12.75" customHeight="1" x14ac:dyDescent="0.25">
      <c r="A250" s="45"/>
      <c r="B250" s="1"/>
      <c r="C250" s="1"/>
      <c r="D250" s="1"/>
      <c r="E250" s="1"/>
      <c r="F250" s="1"/>
      <c r="G250" s="1"/>
    </row>
    <row r="251" spans="1:7" ht="12.75" customHeight="1" x14ac:dyDescent="0.25">
      <c r="A251" s="45"/>
      <c r="B251" s="1"/>
      <c r="C251" s="1"/>
      <c r="D251" s="1"/>
      <c r="E251" s="1"/>
      <c r="F251" s="1"/>
      <c r="G251" s="1"/>
    </row>
    <row r="252" spans="1:7" ht="12.75" customHeight="1" x14ac:dyDescent="0.25">
      <c r="A252" s="45"/>
      <c r="B252" s="1"/>
      <c r="C252" s="1"/>
      <c r="D252" s="1"/>
      <c r="E252" s="1"/>
      <c r="F252" s="1"/>
      <c r="G252" s="1"/>
    </row>
    <row r="253" spans="1:7" ht="12.75" customHeight="1" x14ac:dyDescent="0.25">
      <c r="A253" s="45"/>
      <c r="B253" s="1"/>
      <c r="C253" s="1"/>
      <c r="D253" s="1"/>
      <c r="E253" s="1"/>
      <c r="F253" s="1"/>
      <c r="G253" s="1"/>
    </row>
    <row r="254" spans="1:7" ht="12.75" customHeight="1" x14ac:dyDescent="0.25">
      <c r="A254" s="45"/>
      <c r="B254" s="1"/>
      <c r="C254" s="1"/>
      <c r="D254" s="1"/>
      <c r="E254" s="1"/>
      <c r="F254" s="1"/>
      <c r="G254" s="1"/>
    </row>
    <row r="255" spans="1:7" ht="12.75" customHeight="1" x14ac:dyDescent="0.25">
      <c r="A255" s="45"/>
      <c r="B255" s="1"/>
      <c r="C255" s="1"/>
      <c r="D255" s="1"/>
      <c r="E255" s="1"/>
      <c r="F255" s="1"/>
      <c r="G255" s="1"/>
    </row>
    <row r="256" spans="1:7" ht="12.75" customHeight="1" x14ac:dyDescent="0.25">
      <c r="A256" s="45"/>
      <c r="B256" s="1"/>
      <c r="C256" s="1"/>
      <c r="D256" s="1"/>
      <c r="E256" s="1"/>
      <c r="F256" s="1"/>
      <c r="G256" s="1"/>
    </row>
    <row r="257" spans="1:7" ht="12.75" customHeight="1" x14ac:dyDescent="0.25">
      <c r="A257" s="45"/>
      <c r="B257" s="1"/>
      <c r="C257" s="1"/>
      <c r="D257" s="1"/>
      <c r="E257" s="1"/>
      <c r="F257" s="1"/>
      <c r="G257" s="1"/>
    </row>
    <row r="258" spans="1:7" ht="12.75" customHeight="1" x14ac:dyDescent="0.25">
      <c r="A258" s="45"/>
      <c r="B258" s="1"/>
      <c r="C258" s="1"/>
      <c r="D258" s="1"/>
      <c r="E258" s="1"/>
      <c r="F258" s="1"/>
      <c r="G258" s="1"/>
    </row>
    <row r="259" spans="1:7" ht="12.75" customHeight="1" x14ac:dyDescent="0.25">
      <c r="A259" s="45"/>
      <c r="B259" s="1"/>
      <c r="C259" s="1"/>
      <c r="D259" s="1"/>
      <c r="E259" s="1"/>
      <c r="F259" s="1"/>
      <c r="G259" s="1"/>
    </row>
    <row r="260" spans="1:7" ht="12.75" customHeight="1" x14ac:dyDescent="0.25">
      <c r="A260" s="45"/>
      <c r="B260" s="1"/>
      <c r="C260" s="1"/>
      <c r="D260" s="1"/>
      <c r="E260" s="1"/>
      <c r="F260" s="1"/>
      <c r="G260" s="1"/>
    </row>
    <row r="261" spans="1:7" ht="12.75" customHeight="1" x14ac:dyDescent="0.25">
      <c r="A261" s="45"/>
      <c r="B261" s="1"/>
      <c r="C261" s="1"/>
      <c r="D261" s="1"/>
      <c r="E261" s="1"/>
      <c r="F261" s="1"/>
      <c r="G261" s="1"/>
    </row>
    <row r="262" spans="1:7" ht="12.75" customHeight="1" x14ac:dyDescent="0.25">
      <c r="A262" s="45"/>
      <c r="B262" s="1"/>
      <c r="C262" s="1"/>
      <c r="D262" s="1"/>
      <c r="E262" s="1"/>
      <c r="F262" s="1"/>
      <c r="G262" s="1"/>
    </row>
    <row r="263" spans="1:7" ht="12.75" customHeight="1" x14ac:dyDescent="0.25">
      <c r="A263" s="45"/>
      <c r="B263" s="1"/>
      <c r="C263" s="1"/>
      <c r="D263" s="1"/>
      <c r="E263" s="1"/>
      <c r="F263" s="1"/>
      <c r="G263" s="1"/>
    </row>
    <row r="264" spans="1:7" ht="12.75" customHeight="1" x14ac:dyDescent="0.25">
      <c r="A264" s="45"/>
      <c r="B264" s="1"/>
      <c r="C264" s="1"/>
      <c r="D264" s="1"/>
      <c r="E264" s="1"/>
      <c r="F264" s="1"/>
      <c r="G264" s="1"/>
    </row>
    <row r="265" spans="1:7" ht="12.75" customHeight="1" x14ac:dyDescent="0.25">
      <c r="A265" s="45"/>
      <c r="B265" s="1"/>
      <c r="C265" s="1"/>
      <c r="D265" s="1"/>
      <c r="E265" s="1"/>
      <c r="F265" s="1"/>
      <c r="G265" s="1"/>
    </row>
    <row r="266" spans="1:7" ht="12.75" customHeight="1" x14ac:dyDescent="0.25">
      <c r="A266" s="45"/>
      <c r="B266" s="1"/>
      <c r="C266" s="1"/>
      <c r="D266" s="1"/>
      <c r="E266" s="1"/>
      <c r="F266" s="1"/>
      <c r="G266" s="1"/>
    </row>
    <row r="267" spans="1:7" ht="12.75" customHeight="1" x14ac:dyDescent="0.25">
      <c r="A267" s="45"/>
      <c r="B267" s="1"/>
      <c r="C267" s="1"/>
      <c r="D267" s="1"/>
      <c r="E267" s="1"/>
      <c r="F267" s="1"/>
      <c r="G267" s="1"/>
    </row>
    <row r="268" spans="1:7" ht="12.75" customHeight="1" x14ac:dyDescent="0.25">
      <c r="A268" s="45"/>
      <c r="B268" s="1"/>
      <c r="C268" s="1"/>
      <c r="D268" s="1"/>
      <c r="E268" s="1"/>
      <c r="F268" s="1"/>
      <c r="G268" s="1"/>
    </row>
    <row r="269" spans="1:7" ht="12.75" customHeight="1" x14ac:dyDescent="0.25">
      <c r="A269" s="45"/>
      <c r="B269" s="1"/>
      <c r="C269" s="1"/>
      <c r="D269" s="1"/>
      <c r="E269" s="1"/>
      <c r="F269" s="1"/>
      <c r="G269" s="1"/>
    </row>
    <row r="270" spans="1:7" ht="12.75" customHeight="1" x14ac:dyDescent="0.25">
      <c r="A270" s="45"/>
      <c r="B270" s="1"/>
      <c r="C270" s="1"/>
      <c r="D270" s="1"/>
      <c r="E270" s="1"/>
      <c r="F270" s="1"/>
      <c r="G270" s="1"/>
    </row>
    <row r="271" spans="1:7" ht="12.75" customHeight="1" x14ac:dyDescent="0.25">
      <c r="A271" s="45"/>
      <c r="B271" s="1"/>
      <c r="C271" s="1"/>
      <c r="D271" s="1"/>
      <c r="E271" s="1"/>
      <c r="F271" s="1"/>
      <c r="G271" s="1"/>
    </row>
    <row r="272" spans="1:7" ht="12.75" customHeight="1" x14ac:dyDescent="0.25">
      <c r="A272" s="45"/>
      <c r="B272" s="1"/>
      <c r="C272" s="1"/>
      <c r="D272" s="1"/>
      <c r="E272" s="1"/>
      <c r="F272" s="1"/>
      <c r="G272" s="1"/>
    </row>
    <row r="273" spans="1:7" ht="12.75" customHeight="1" x14ac:dyDescent="0.25">
      <c r="A273" s="45"/>
      <c r="B273" s="1"/>
      <c r="C273" s="1"/>
      <c r="D273" s="1"/>
      <c r="E273" s="1"/>
      <c r="F273" s="1"/>
      <c r="G273" s="1"/>
    </row>
    <row r="274" spans="1:7" ht="12.75" customHeight="1" x14ac:dyDescent="0.25">
      <c r="A274" s="45"/>
      <c r="B274" s="1"/>
      <c r="C274" s="1"/>
      <c r="D274" s="1"/>
      <c r="E274" s="1"/>
      <c r="F274" s="1"/>
      <c r="G274" s="1"/>
    </row>
    <row r="275" spans="1:7" ht="12.75" customHeight="1" x14ac:dyDescent="0.25">
      <c r="A275" s="45"/>
      <c r="B275" s="1"/>
      <c r="C275" s="1"/>
      <c r="D275" s="1"/>
      <c r="E275" s="1"/>
      <c r="F275" s="1"/>
      <c r="G275" s="1"/>
    </row>
    <row r="276" spans="1:7" ht="12.75" customHeight="1" x14ac:dyDescent="0.25">
      <c r="A276" s="45"/>
      <c r="B276" s="1"/>
      <c r="C276" s="1"/>
      <c r="D276" s="1"/>
      <c r="E276" s="1"/>
      <c r="F276" s="1"/>
      <c r="G276" s="1"/>
    </row>
    <row r="277" spans="1:7" ht="12.75" customHeight="1" x14ac:dyDescent="0.25">
      <c r="A277" s="45"/>
      <c r="B277" s="1"/>
      <c r="C277" s="1"/>
      <c r="D277" s="1"/>
      <c r="E277" s="1"/>
      <c r="F277" s="1"/>
      <c r="G277" s="1"/>
    </row>
    <row r="278" spans="1:7" ht="12.75" customHeight="1" x14ac:dyDescent="0.25">
      <c r="A278" s="45"/>
      <c r="B278" s="1"/>
      <c r="C278" s="1"/>
      <c r="D278" s="1"/>
      <c r="E278" s="1"/>
      <c r="F278" s="1"/>
      <c r="G278" s="1"/>
    </row>
    <row r="279" spans="1:7" ht="12.75" customHeight="1" x14ac:dyDescent="0.25">
      <c r="A279" s="45"/>
      <c r="B279" s="1"/>
      <c r="C279" s="1"/>
      <c r="D279" s="1"/>
      <c r="E279" s="1"/>
      <c r="F279" s="1"/>
      <c r="G279" s="1"/>
    </row>
    <row r="280" spans="1:7" ht="12.75" customHeight="1" x14ac:dyDescent="0.25">
      <c r="A280" s="45"/>
      <c r="B280" s="1"/>
      <c r="C280" s="1"/>
      <c r="D280" s="1"/>
      <c r="E280" s="1"/>
      <c r="F280" s="1"/>
      <c r="G280" s="1"/>
    </row>
    <row r="281" spans="1:7" ht="12.75" customHeight="1" x14ac:dyDescent="0.25">
      <c r="A281" s="45"/>
      <c r="B281" s="1"/>
      <c r="C281" s="1"/>
      <c r="D281" s="1"/>
      <c r="E281" s="1"/>
      <c r="F281" s="1"/>
      <c r="G281" s="1"/>
    </row>
    <row r="282" spans="1:7" ht="12.75" customHeight="1" x14ac:dyDescent="0.25">
      <c r="A282" s="45"/>
      <c r="B282" s="1"/>
      <c r="C282" s="1"/>
      <c r="D282" s="1"/>
      <c r="E282" s="1"/>
      <c r="F282" s="1"/>
      <c r="G282" s="1"/>
    </row>
    <row r="283" spans="1:7" ht="12.75" customHeight="1" x14ac:dyDescent="0.25">
      <c r="A283" s="45"/>
      <c r="B283" s="1"/>
      <c r="C283" s="1"/>
      <c r="D283" s="1"/>
      <c r="E283" s="1"/>
      <c r="F283" s="1"/>
      <c r="G283" s="1"/>
    </row>
    <row r="284" spans="1:7" ht="12.75" customHeight="1" x14ac:dyDescent="0.25">
      <c r="A284" s="45"/>
      <c r="B284" s="1"/>
      <c r="C284" s="1"/>
      <c r="D284" s="1"/>
      <c r="E284" s="1"/>
      <c r="F284" s="1"/>
      <c r="G284" s="1"/>
    </row>
    <row r="285" spans="1:7" ht="12.75" customHeight="1" x14ac:dyDescent="0.25">
      <c r="A285" s="45"/>
      <c r="B285" s="1"/>
      <c r="C285" s="1"/>
      <c r="D285" s="1"/>
      <c r="E285" s="1"/>
      <c r="F285" s="1"/>
      <c r="G285" s="1"/>
    </row>
    <row r="286" spans="1:7" ht="12.75" customHeight="1" x14ac:dyDescent="0.25">
      <c r="A286" s="45"/>
      <c r="B286" s="1"/>
      <c r="C286" s="1"/>
      <c r="D286" s="1"/>
      <c r="E286" s="1"/>
      <c r="F286" s="1"/>
      <c r="G286" s="1"/>
    </row>
    <row r="287" spans="1:7" ht="12.75" customHeight="1" x14ac:dyDescent="0.25">
      <c r="A287" s="45"/>
      <c r="B287" s="1"/>
      <c r="C287" s="1"/>
      <c r="D287" s="1"/>
      <c r="E287" s="1"/>
      <c r="F287" s="1"/>
      <c r="G287" s="1"/>
    </row>
    <row r="288" spans="1:7" ht="12.75" customHeight="1" x14ac:dyDescent="0.25">
      <c r="A288" s="45"/>
      <c r="B288" s="1"/>
      <c r="C288" s="1"/>
      <c r="D288" s="1"/>
      <c r="E288" s="1"/>
      <c r="F288" s="1"/>
      <c r="G288" s="1"/>
    </row>
    <row r="289" spans="1:7" ht="12.75" customHeight="1" x14ac:dyDescent="0.25">
      <c r="A289" s="45"/>
      <c r="B289" s="1"/>
      <c r="C289" s="1"/>
      <c r="D289" s="1"/>
      <c r="E289" s="1"/>
      <c r="F289" s="1"/>
      <c r="G289" s="1"/>
    </row>
    <row r="290" spans="1:7" ht="12.75" customHeight="1" x14ac:dyDescent="0.25">
      <c r="A290" s="45"/>
      <c r="B290" s="1"/>
      <c r="C290" s="1"/>
      <c r="D290" s="1"/>
      <c r="E290" s="1"/>
      <c r="F290" s="1"/>
      <c r="G290" s="1"/>
    </row>
    <row r="291" spans="1:7" ht="12.75" customHeight="1" x14ac:dyDescent="0.25">
      <c r="A291" s="45"/>
      <c r="B291" s="1"/>
      <c r="C291" s="1"/>
      <c r="D291" s="1"/>
      <c r="E291" s="1"/>
      <c r="F291" s="1"/>
      <c r="G291" s="1"/>
    </row>
    <row r="292" spans="1:7" ht="12.75" customHeight="1" x14ac:dyDescent="0.25">
      <c r="A292" s="45"/>
      <c r="B292" s="1"/>
      <c r="C292" s="1"/>
      <c r="D292" s="1"/>
      <c r="E292" s="1"/>
      <c r="F292" s="1"/>
      <c r="G292" s="1"/>
    </row>
    <row r="293" spans="1:7" ht="12.75" customHeight="1" x14ac:dyDescent="0.25">
      <c r="A293" s="45"/>
      <c r="B293" s="1"/>
      <c r="C293" s="1"/>
      <c r="D293" s="1"/>
      <c r="E293" s="1"/>
      <c r="F293" s="1"/>
      <c r="G293" s="1"/>
    </row>
    <row r="294" spans="1:7" ht="12.75" customHeight="1" x14ac:dyDescent="0.25">
      <c r="A294" s="45"/>
      <c r="B294" s="1"/>
      <c r="C294" s="1"/>
      <c r="D294" s="1"/>
      <c r="E294" s="1"/>
      <c r="F294" s="1"/>
      <c r="G294" s="1"/>
    </row>
    <row r="295" spans="1:7" ht="12.75" customHeight="1" x14ac:dyDescent="0.25">
      <c r="A295" s="45"/>
      <c r="B295" s="1"/>
      <c r="C295" s="1"/>
      <c r="D295" s="1"/>
      <c r="E295" s="1"/>
      <c r="F295" s="1"/>
      <c r="G295" s="1"/>
    </row>
    <row r="296" spans="1:7" ht="12.75" customHeight="1" x14ac:dyDescent="0.25">
      <c r="A296" s="45"/>
      <c r="B296" s="1"/>
      <c r="C296" s="1"/>
      <c r="D296" s="1"/>
      <c r="E296" s="1"/>
      <c r="F296" s="1"/>
      <c r="G296" s="1"/>
    </row>
    <row r="297" spans="1:7" ht="12.75" customHeight="1" x14ac:dyDescent="0.25">
      <c r="A297" s="45"/>
      <c r="B297" s="1"/>
      <c r="C297" s="1"/>
      <c r="D297" s="1"/>
      <c r="E297" s="1"/>
      <c r="F297" s="1"/>
      <c r="G297" s="1"/>
    </row>
    <row r="298" spans="1:7" ht="12.75" customHeight="1" x14ac:dyDescent="0.25">
      <c r="A298" s="45"/>
      <c r="B298" s="1"/>
      <c r="C298" s="1"/>
      <c r="D298" s="1"/>
      <c r="E298" s="1"/>
      <c r="F298" s="1"/>
      <c r="G298" s="1"/>
    </row>
    <row r="299" spans="1:7" ht="12.75" customHeight="1" x14ac:dyDescent="0.25">
      <c r="A299" s="45"/>
      <c r="B299" s="1"/>
      <c r="C299" s="1"/>
      <c r="D299" s="1"/>
      <c r="E299" s="1"/>
      <c r="F299" s="1"/>
      <c r="G299" s="1"/>
    </row>
    <row r="300" spans="1:7" ht="12.75" customHeight="1" x14ac:dyDescent="0.25">
      <c r="A300" s="45"/>
      <c r="B300" s="1"/>
      <c r="C300" s="1"/>
      <c r="D300" s="1"/>
      <c r="E300" s="1"/>
      <c r="F300" s="1"/>
      <c r="G300" s="1"/>
    </row>
    <row r="301" spans="1:7" ht="12.75" customHeight="1" x14ac:dyDescent="0.25">
      <c r="A301" s="45"/>
      <c r="B301" s="1"/>
      <c r="C301" s="1"/>
      <c r="D301" s="1"/>
      <c r="E301" s="1"/>
      <c r="F301" s="1"/>
      <c r="G301" s="1"/>
    </row>
    <row r="302" spans="1:7" ht="12.75" customHeight="1" x14ac:dyDescent="0.25">
      <c r="A302" s="45"/>
      <c r="B302" s="1"/>
      <c r="C302" s="1"/>
      <c r="D302" s="1"/>
      <c r="E302" s="1"/>
      <c r="F302" s="1"/>
      <c r="G302" s="1"/>
    </row>
    <row r="303" spans="1:7" ht="12.75" customHeight="1" x14ac:dyDescent="0.25">
      <c r="A303" s="45"/>
      <c r="B303" s="1"/>
      <c r="C303" s="1"/>
      <c r="D303" s="1"/>
      <c r="E303" s="1"/>
      <c r="F303" s="1"/>
      <c r="G303" s="1"/>
    </row>
    <row r="304" spans="1:7" ht="12.75" customHeight="1" x14ac:dyDescent="0.25">
      <c r="A304" s="45"/>
      <c r="B304" s="1"/>
      <c r="C304" s="1"/>
      <c r="D304" s="1"/>
      <c r="E304" s="1"/>
      <c r="F304" s="1"/>
      <c r="G304" s="1"/>
    </row>
    <row r="305" spans="1:7" ht="12.75" customHeight="1" x14ac:dyDescent="0.25">
      <c r="A305" s="45"/>
      <c r="B305" s="1"/>
      <c r="C305" s="1"/>
      <c r="D305" s="1"/>
      <c r="E305" s="1"/>
      <c r="F305" s="1"/>
      <c r="G305" s="1"/>
    </row>
    <row r="306" spans="1:7" ht="12.75" customHeight="1" x14ac:dyDescent="0.25">
      <c r="A306" s="45"/>
      <c r="B306" s="1"/>
      <c r="C306" s="1"/>
      <c r="D306" s="1"/>
      <c r="E306" s="1"/>
      <c r="F306" s="1"/>
      <c r="G306" s="1"/>
    </row>
    <row r="307" spans="1:7" ht="12.75" customHeight="1" x14ac:dyDescent="0.25">
      <c r="A307" s="45"/>
      <c r="B307" s="1"/>
      <c r="C307" s="1"/>
      <c r="D307" s="1"/>
      <c r="E307" s="1"/>
      <c r="F307" s="1"/>
      <c r="G307" s="1"/>
    </row>
    <row r="308" spans="1:7" ht="12.75" customHeight="1" x14ac:dyDescent="0.25">
      <c r="A308" s="45"/>
      <c r="B308" s="1"/>
      <c r="C308" s="1"/>
      <c r="D308" s="1"/>
      <c r="E308" s="1"/>
      <c r="F308" s="1"/>
      <c r="G308" s="1"/>
    </row>
    <row r="309" spans="1:7" ht="12.75" customHeight="1" x14ac:dyDescent="0.25">
      <c r="A309" s="45"/>
      <c r="B309" s="1"/>
      <c r="C309" s="1"/>
      <c r="D309" s="1"/>
      <c r="E309" s="1"/>
      <c r="F309" s="1"/>
      <c r="G309" s="1"/>
    </row>
    <row r="310" spans="1:7" ht="12.75" customHeight="1" x14ac:dyDescent="0.25">
      <c r="A310" s="45"/>
      <c r="B310" s="1"/>
      <c r="C310" s="1"/>
      <c r="D310" s="1"/>
      <c r="E310" s="1"/>
      <c r="F310" s="1"/>
      <c r="G310" s="1"/>
    </row>
    <row r="311" spans="1:7" ht="12.75" customHeight="1" x14ac:dyDescent="0.25">
      <c r="A311" s="45"/>
      <c r="B311" s="1"/>
      <c r="C311" s="1"/>
      <c r="D311" s="1"/>
      <c r="E311" s="1"/>
      <c r="F311" s="1"/>
      <c r="G311" s="1"/>
    </row>
    <row r="312" spans="1:7" ht="12.75" customHeight="1" x14ac:dyDescent="0.25">
      <c r="A312" s="45"/>
      <c r="B312" s="1"/>
      <c r="C312" s="1"/>
      <c r="D312" s="1"/>
      <c r="E312" s="1"/>
      <c r="F312" s="1"/>
      <c r="G312" s="1"/>
    </row>
    <row r="313" spans="1:7" ht="12.75" customHeight="1" x14ac:dyDescent="0.25">
      <c r="A313" s="45"/>
      <c r="B313" s="1"/>
      <c r="C313" s="1"/>
      <c r="D313" s="1"/>
      <c r="E313" s="1"/>
      <c r="F313" s="1"/>
      <c r="G313" s="1"/>
    </row>
    <row r="314" spans="1:7" ht="12.75" customHeight="1" x14ac:dyDescent="0.25">
      <c r="A314" s="45"/>
      <c r="B314" s="1"/>
      <c r="C314" s="1"/>
      <c r="D314" s="1"/>
      <c r="E314" s="1"/>
      <c r="F314" s="1"/>
      <c r="G314" s="1"/>
    </row>
    <row r="315" spans="1:7" ht="12.75" customHeight="1" x14ac:dyDescent="0.25">
      <c r="A315" s="45"/>
      <c r="B315" s="1"/>
      <c r="C315" s="1"/>
      <c r="D315" s="1"/>
      <c r="E315" s="1"/>
      <c r="F315" s="1"/>
      <c r="G315" s="1"/>
    </row>
    <row r="316" spans="1:7" ht="12.75" customHeight="1" x14ac:dyDescent="0.25">
      <c r="A316" s="45"/>
      <c r="B316" s="1"/>
      <c r="C316" s="1"/>
      <c r="D316" s="1"/>
      <c r="E316" s="1"/>
      <c r="F316" s="1"/>
      <c r="G316" s="1"/>
    </row>
    <row r="317" spans="1:7" ht="12.75" customHeight="1" x14ac:dyDescent="0.25">
      <c r="A317" s="45"/>
      <c r="B317" s="1"/>
      <c r="C317" s="1"/>
      <c r="D317" s="1"/>
      <c r="E317" s="1"/>
      <c r="F317" s="1"/>
      <c r="G317" s="1"/>
    </row>
    <row r="318" spans="1:7" ht="12.75" customHeight="1" x14ac:dyDescent="0.25">
      <c r="A318" s="45"/>
      <c r="B318" s="1"/>
      <c r="C318" s="1"/>
      <c r="D318" s="1"/>
      <c r="E318" s="1"/>
      <c r="F318" s="1"/>
      <c r="G318" s="1"/>
    </row>
    <row r="319" spans="1:7" ht="12.75" customHeight="1" x14ac:dyDescent="0.25">
      <c r="A319" s="45"/>
      <c r="B319" s="1"/>
      <c r="C319" s="1"/>
      <c r="D319" s="1"/>
      <c r="E319" s="1"/>
      <c r="F319" s="1"/>
      <c r="G319" s="1"/>
    </row>
    <row r="320" spans="1:7" ht="12.75" customHeight="1" x14ac:dyDescent="0.25">
      <c r="A320" s="45"/>
      <c r="B320" s="1"/>
      <c r="C320" s="1"/>
      <c r="D320" s="1"/>
      <c r="E320" s="1"/>
      <c r="F320" s="1"/>
      <c r="G320" s="1"/>
    </row>
    <row r="321" spans="1:7" ht="12.75" customHeight="1" x14ac:dyDescent="0.25">
      <c r="A321" s="45"/>
      <c r="B321" s="1"/>
      <c r="C321" s="1"/>
      <c r="D321" s="1"/>
      <c r="E321" s="1"/>
      <c r="F321" s="1"/>
      <c r="G321" s="1"/>
    </row>
    <row r="322" spans="1:7" ht="12.75" customHeight="1" x14ac:dyDescent="0.25">
      <c r="A322" s="45"/>
      <c r="B322" s="1"/>
      <c r="C322" s="1"/>
      <c r="D322" s="1"/>
      <c r="E322" s="1"/>
      <c r="F322" s="1"/>
      <c r="G322" s="1"/>
    </row>
    <row r="323" spans="1:7" ht="12.75" customHeight="1" x14ac:dyDescent="0.25">
      <c r="A323" s="45"/>
      <c r="B323" s="1"/>
      <c r="C323" s="1"/>
      <c r="D323" s="1"/>
      <c r="E323" s="1"/>
      <c r="F323" s="1"/>
      <c r="G323" s="1"/>
    </row>
    <row r="324" spans="1:7" ht="12.75" customHeight="1" x14ac:dyDescent="0.25">
      <c r="A324" s="45"/>
      <c r="B324" s="1"/>
      <c r="C324" s="1"/>
      <c r="D324" s="1"/>
      <c r="E324" s="1"/>
      <c r="F324" s="1"/>
      <c r="G324" s="1"/>
    </row>
    <row r="325" spans="1:7" ht="12.75" customHeight="1" x14ac:dyDescent="0.25">
      <c r="A325" s="45"/>
      <c r="B325" s="1"/>
      <c r="C325" s="1"/>
      <c r="D325" s="1"/>
      <c r="E325" s="1"/>
      <c r="F325" s="1"/>
      <c r="G325" s="1"/>
    </row>
    <row r="326" spans="1:7" ht="12.75" customHeight="1" x14ac:dyDescent="0.25">
      <c r="A326" s="45"/>
      <c r="B326" s="1"/>
      <c r="C326" s="1"/>
      <c r="D326" s="1"/>
      <c r="E326" s="1"/>
      <c r="F326" s="1"/>
      <c r="G326" s="1"/>
    </row>
    <row r="327" spans="1:7" ht="12.75" customHeight="1" x14ac:dyDescent="0.25">
      <c r="A327" s="45"/>
      <c r="B327" s="1"/>
      <c r="C327" s="1"/>
      <c r="D327" s="1"/>
      <c r="E327" s="1"/>
      <c r="F327" s="1"/>
      <c r="G327" s="1"/>
    </row>
    <row r="328" spans="1:7" ht="12.75" customHeight="1" x14ac:dyDescent="0.25">
      <c r="A328" s="45"/>
      <c r="B328" s="1"/>
      <c r="C328" s="1"/>
      <c r="D328" s="1"/>
      <c r="E328" s="1"/>
      <c r="F328" s="1"/>
      <c r="G328" s="1"/>
    </row>
    <row r="329" spans="1:7" ht="12.75" customHeight="1" x14ac:dyDescent="0.25">
      <c r="A329" s="45"/>
      <c r="B329" s="1"/>
      <c r="C329" s="1"/>
      <c r="D329" s="1"/>
      <c r="E329" s="1"/>
      <c r="F329" s="1"/>
      <c r="G329" s="1"/>
    </row>
    <row r="330" spans="1:7" ht="12.75" customHeight="1" x14ac:dyDescent="0.25">
      <c r="A330" s="45"/>
      <c r="B330" s="1"/>
      <c r="C330" s="1"/>
      <c r="D330" s="1"/>
      <c r="E330" s="1"/>
      <c r="F330" s="1"/>
      <c r="G330" s="1"/>
    </row>
    <row r="331" spans="1:7" ht="12.75" customHeight="1" x14ac:dyDescent="0.25">
      <c r="A331" s="45"/>
      <c r="B331" s="1"/>
      <c r="C331" s="1"/>
      <c r="D331" s="1"/>
      <c r="E331" s="1"/>
      <c r="F331" s="1"/>
      <c r="G331" s="1"/>
    </row>
    <row r="332" spans="1:7" ht="12.75" customHeight="1" x14ac:dyDescent="0.25">
      <c r="A332" s="45"/>
      <c r="B332" s="1"/>
      <c r="C332" s="1"/>
      <c r="D332" s="1"/>
      <c r="E332" s="1"/>
      <c r="F332" s="1"/>
      <c r="G332" s="1"/>
    </row>
    <row r="333" spans="1:7" ht="12.75" customHeight="1" x14ac:dyDescent="0.25">
      <c r="A333" s="45"/>
      <c r="B333" s="1"/>
      <c r="C333" s="1"/>
      <c r="D333" s="1"/>
      <c r="E333" s="1"/>
      <c r="F333" s="1"/>
      <c r="G333" s="1"/>
    </row>
    <row r="334" spans="1:7" ht="12.75" customHeight="1" x14ac:dyDescent="0.25">
      <c r="A334" s="45"/>
      <c r="B334" s="1"/>
      <c r="C334" s="1"/>
      <c r="D334" s="1"/>
      <c r="E334" s="1"/>
      <c r="F334" s="1"/>
      <c r="G334" s="1"/>
    </row>
    <row r="335" spans="1:7" ht="12.75" customHeight="1" x14ac:dyDescent="0.25">
      <c r="A335" s="45"/>
      <c r="B335" s="1"/>
      <c r="C335" s="1"/>
      <c r="D335" s="1"/>
      <c r="E335" s="1"/>
      <c r="F335" s="1"/>
      <c r="G335" s="1"/>
    </row>
    <row r="336" spans="1:7" ht="12.75" customHeight="1" x14ac:dyDescent="0.25">
      <c r="A336" s="45"/>
      <c r="B336" s="1"/>
      <c r="C336" s="1"/>
      <c r="D336" s="1"/>
      <c r="E336" s="1"/>
      <c r="F336" s="1"/>
      <c r="G336" s="1"/>
    </row>
    <row r="337" spans="1:7" ht="12.75" customHeight="1" x14ac:dyDescent="0.25">
      <c r="A337" s="45"/>
      <c r="B337" s="1"/>
      <c r="C337" s="1"/>
      <c r="D337" s="1"/>
      <c r="E337" s="1"/>
      <c r="F337" s="1"/>
      <c r="G337" s="1"/>
    </row>
    <row r="338" spans="1:7" ht="12.75" customHeight="1" x14ac:dyDescent="0.25">
      <c r="A338" s="45"/>
      <c r="B338" s="1"/>
      <c r="C338" s="1"/>
      <c r="D338" s="1"/>
      <c r="E338" s="1"/>
      <c r="F338" s="1"/>
      <c r="G338" s="1"/>
    </row>
    <row r="339" spans="1:7" ht="12.75" customHeight="1" x14ac:dyDescent="0.25">
      <c r="A339" s="45"/>
      <c r="B339" s="1"/>
      <c r="C339" s="1"/>
      <c r="D339" s="1"/>
      <c r="E339" s="1"/>
      <c r="F339" s="1"/>
      <c r="G339" s="1"/>
    </row>
    <row r="340" spans="1:7" ht="12.75" customHeight="1" x14ac:dyDescent="0.25">
      <c r="A340" s="45"/>
      <c r="B340" s="1"/>
      <c r="C340" s="1"/>
      <c r="D340" s="1"/>
      <c r="E340" s="1"/>
      <c r="F340" s="1"/>
      <c r="G340" s="1"/>
    </row>
    <row r="341" spans="1:7" ht="12.75" customHeight="1" x14ac:dyDescent="0.25">
      <c r="A341" s="45"/>
      <c r="B341" s="1"/>
      <c r="C341" s="1"/>
      <c r="D341" s="1"/>
      <c r="E341" s="1"/>
      <c r="F341" s="1"/>
      <c r="G341" s="1"/>
    </row>
    <row r="342" spans="1:7" ht="12.75" customHeight="1" x14ac:dyDescent="0.25">
      <c r="A342" s="45"/>
      <c r="B342" s="1"/>
      <c r="C342" s="1"/>
      <c r="D342" s="1"/>
      <c r="E342" s="1"/>
      <c r="F342" s="1"/>
      <c r="G342" s="1"/>
    </row>
    <row r="343" spans="1:7" ht="12.75" customHeight="1" x14ac:dyDescent="0.25">
      <c r="A343" s="45"/>
      <c r="B343" s="1"/>
      <c r="C343" s="1"/>
      <c r="D343" s="1"/>
      <c r="E343" s="1"/>
      <c r="F343" s="1"/>
      <c r="G343" s="1"/>
    </row>
    <row r="344" spans="1:7" ht="12.75" customHeight="1" x14ac:dyDescent="0.25">
      <c r="A344" s="45"/>
      <c r="B344" s="1"/>
      <c r="C344" s="1"/>
      <c r="D344" s="1"/>
      <c r="E344" s="1"/>
      <c r="F344" s="1"/>
      <c r="G344" s="1"/>
    </row>
    <row r="345" spans="1:7" ht="12.75" customHeight="1" x14ac:dyDescent="0.25">
      <c r="A345" s="45"/>
      <c r="B345" s="1"/>
      <c r="C345" s="1"/>
      <c r="D345" s="1"/>
      <c r="E345" s="1"/>
      <c r="F345" s="1"/>
      <c r="G345" s="1"/>
    </row>
    <row r="346" spans="1:7" ht="12.75" customHeight="1" x14ac:dyDescent="0.25">
      <c r="A346" s="45"/>
      <c r="B346" s="1"/>
      <c r="C346" s="1"/>
      <c r="D346" s="1"/>
      <c r="E346" s="1"/>
      <c r="F346" s="1"/>
      <c r="G346" s="1"/>
    </row>
    <row r="347" spans="1:7" ht="12.75" customHeight="1" x14ac:dyDescent="0.25">
      <c r="A347" s="45"/>
      <c r="B347" s="1"/>
      <c r="C347" s="1"/>
      <c r="D347" s="1"/>
      <c r="E347" s="1"/>
      <c r="F347" s="1"/>
      <c r="G347" s="1"/>
    </row>
    <row r="348" spans="1:7" ht="12.75" customHeight="1" x14ac:dyDescent="0.25">
      <c r="A348" s="45"/>
      <c r="B348" s="1"/>
      <c r="C348" s="1"/>
      <c r="D348" s="1"/>
      <c r="E348" s="1"/>
      <c r="F348" s="1"/>
      <c r="G348" s="1"/>
    </row>
    <row r="349" spans="1:7" ht="12.75" customHeight="1" x14ac:dyDescent="0.25">
      <c r="A349" s="45"/>
      <c r="B349" s="1"/>
      <c r="C349" s="1"/>
      <c r="D349" s="1"/>
      <c r="E349" s="1"/>
      <c r="F349" s="1"/>
      <c r="G349" s="1"/>
    </row>
    <row r="350" spans="1:7" ht="12.75" customHeight="1" x14ac:dyDescent="0.25">
      <c r="A350" s="45"/>
      <c r="B350" s="1"/>
      <c r="C350" s="1"/>
      <c r="D350" s="1"/>
      <c r="E350" s="1"/>
      <c r="F350" s="1"/>
      <c r="G350" s="1"/>
    </row>
    <row r="351" spans="1:7" ht="12.75" customHeight="1" x14ac:dyDescent="0.25">
      <c r="A351" s="45"/>
      <c r="B351" s="1"/>
      <c r="C351" s="1"/>
      <c r="D351" s="1"/>
      <c r="E351" s="1"/>
      <c r="F351" s="1"/>
      <c r="G351" s="1"/>
    </row>
    <row r="352" spans="1:7" ht="12.75" customHeight="1" x14ac:dyDescent="0.25">
      <c r="A352" s="45"/>
      <c r="B352" s="1"/>
      <c r="C352" s="1"/>
      <c r="D352" s="1"/>
      <c r="E352" s="1"/>
      <c r="F352" s="1"/>
      <c r="G352" s="1"/>
    </row>
    <row r="353" spans="1:7" ht="12.75" customHeight="1" x14ac:dyDescent="0.25">
      <c r="A353" s="45"/>
      <c r="B353" s="1"/>
      <c r="C353" s="1"/>
      <c r="D353" s="1"/>
      <c r="E353" s="1"/>
      <c r="F353" s="1"/>
      <c r="G353" s="1"/>
    </row>
    <row r="354" spans="1:7" ht="12.75" customHeight="1" x14ac:dyDescent="0.25">
      <c r="A354" s="45"/>
      <c r="B354" s="1"/>
      <c r="C354" s="1"/>
      <c r="D354" s="1"/>
      <c r="E354" s="1"/>
      <c r="F354" s="1"/>
      <c r="G354" s="1"/>
    </row>
    <row r="355" spans="1:7" ht="12.75" customHeight="1" x14ac:dyDescent="0.25">
      <c r="A355" s="45"/>
      <c r="B355" s="1"/>
      <c r="C355" s="1"/>
      <c r="D355" s="1"/>
      <c r="E355" s="1"/>
      <c r="F355" s="1"/>
      <c r="G355" s="1"/>
    </row>
    <row r="356" spans="1:7" ht="12.75" customHeight="1" x14ac:dyDescent="0.25">
      <c r="A356" s="45"/>
      <c r="B356" s="1"/>
      <c r="C356" s="1"/>
      <c r="D356" s="1"/>
      <c r="E356" s="1"/>
      <c r="F356" s="1"/>
      <c r="G356" s="1"/>
    </row>
    <row r="357" spans="1:7" ht="12.75" customHeight="1" x14ac:dyDescent="0.25">
      <c r="A357" s="45"/>
      <c r="B357" s="1"/>
      <c r="C357" s="1"/>
      <c r="D357" s="1"/>
      <c r="E357" s="1"/>
      <c r="F357" s="1"/>
      <c r="G357" s="1"/>
    </row>
    <row r="358" spans="1:7" ht="12.75" customHeight="1" x14ac:dyDescent="0.25">
      <c r="A358" s="45"/>
      <c r="B358" s="1"/>
      <c r="C358" s="1"/>
      <c r="D358" s="1"/>
      <c r="E358" s="1"/>
      <c r="F358" s="1"/>
      <c r="G358" s="1"/>
    </row>
    <row r="359" spans="1:7" ht="12.75" customHeight="1" x14ac:dyDescent="0.25">
      <c r="A359" s="45"/>
      <c r="B359" s="1"/>
      <c r="C359" s="1"/>
      <c r="D359" s="1"/>
      <c r="E359" s="1"/>
      <c r="F359" s="1"/>
      <c r="G359" s="1"/>
    </row>
    <row r="360" spans="1:7" ht="12.75" customHeight="1" x14ac:dyDescent="0.25">
      <c r="A360" s="45"/>
      <c r="B360" s="1"/>
      <c r="C360" s="1"/>
      <c r="D360" s="1"/>
      <c r="E360" s="1"/>
      <c r="F360" s="1"/>
      <c r="G360" s="1"/>
    </row>
    <row r="361" spans="1:7" ht="12.75" customHeight="1" x14ac:dyDescent="0.25">
      <c r="A361" s="45"/>
      <c r="B361" s="1"/>
      <c r="C361" s="1"/>
      <c r="D361" s="1"/>
      <c r="E361" s="1"/>
      <c r="F361" s="1"/>
      <c r="G361" s="1"/>
    </row>
    <row r="362" spans="1:7" ht="12.75" customHeight="1" x14ac:dyDescent="0.25">
      <c r="A362" s="45"/>
      <c r="B362" s="1"/>
      <c r="C362" s="1"/>
      <c r="D362" s="1"/>
      <c r="E362" s="1"/>
      <c r="F362" s="1"/>
      <c r="G362" s="1"/>
    </row>
    <row r="363" spans="1:7" ht="12.75" customHeight="1" x14ac:dyDescent="0.25">
      <c r="A363" s="45"/>
      <c r="B363" s="1"/>
      <c r="C363" s="1"/>
      <c r="D363" s="1"/>
      <c r="E363" s="1"/>
      <c r="F363" s="1"/>
      <c r="G363" s="1"/>
    </row>
    <row r="364" spans="1:7" ht="12.75" customHeight="1" x14ac:dyDescent="0.25">
      <c r="A364" s="45"/>
      <c r="B364" s="1"/>
      <c r="C364" s="1"/>
      <c r="D364" s="1"/>
      <c r="E364" s="1"/>
      <c r="F364" s="1"/>
      <c r="G364" s="1"/>
    </row>
    <row r="365" spans="1:7" ht="12.75" customHeight="1" x14ac:dyDescent="0.25">
      <c r="A365" s="45"/>
      <c r="B365" s="1"/>
      <c r="C365" s="1"/>
      <c r="D365" s="1"/>
      <c r="E365" s="1"/>
      <c r="F365" s="1"/>
      <c r="G365" s="1"/>
    </row>
    <row r="366" spans="1:7" ht="12.75" customHeight="1" x14ac:dyDescent="0.25">
      <c r="A366" s="45"/>
      <c r="B366" s="1"/>
      <c r="C366" s="1"/>
      <c r="D366" s="1"/>
      <c r="E366" s="1"/>
      <c r="F366" s="1"/>
      <c r="G366" s="1"/>
    </row>
    <row r="367" spans="1:7" ht="12.75" customHeight="1" x14ac:dyDescent="0.25">
      <c r="A367" s="45"/>
      <c r="B367" s="1"/>
      <c r="C367" s="1"/>
      <c r="D367" s="1"/>
      <c r="E367" s="1"/>
      <c r="F367" s="1"/>
      <c r="G367" s="1"/>
    </row>
    <row r="368" spans="1:7" ht="12.75" customHeight="1" x14ac:dyDescent="0.25">
      <c r="A368" s="45"/>
      <c r="B368" s="1"/>
      <c r="C368" s="1"/>
      <c r="D368" s="1"/>
      <c r="E368" s="1"/>
      <c r="F368" s="1"/>
      <c r="G368" s="1"/>
    </row>
    <row r="369" spans="1:7" ht="12.75" customHeight="1" x14ac:dyDescent="0.25">
      <c r="A369" s="45"/>
      <c r="B369" s="1"/>
      <c r="C369" s="1"/>
      <c r="D369" s="1"/>
      <c r="E369" s="1"/>
      <c r="F369" s="1"/>
      <c r="G369" s="1"/>
    </row>
    <row r="370" spans="1:7" ht="12.75" customHeight="1" x14ac:dyDescent="0.25">
      <c r="A370" s="45"/>
      <c r="B370" s="1"/>
      <c r="C370" s="1"/>
      <c r="D370" s="1"/>
      <c r="E370" s="1"/>
      <c r="F370" s="1"/>
      <c r="G370" s="1"/>
    </row>
    <row r="371" spans="1:7" ht="12.75" customHeight="1" x14ac:dyDescent="0.25">
      <c r="A371" s="45"/>
      <c r="B371" s="1"/>
      <c r="C371" s="1"/>
      <c r="D371" s="1"/>
      <c r="E371" s="1"/>
      <c r="F371" s="1"/>
      <c r="G371" s="1"/>
    </row>
    <row r="372" spans="1:7" ht="12.75" customHeight="1" x14ac:dyDescent="0.25">
      <c r="A372" s="45"/>
      <c r="B372" s="1"/>
      <c r="C372" s="1"/>
      <c r="D372" s="1"/>
      <c r="E372" s="1"/>
      <c r="F372" s="1"/>
      <c r="G372" s="1"/>
    </row>
    <row r="373" spans="1:7" ht="12.75" customHeight="1" x14ac:dyDescent="0.25">
      <c r="A373" s="45"/>
      <c r="B373" s="1"/>
      <c r="C373" s="1"/>
      <c r="D373" s="1"/>
      <c r="E373" s="1"/>
      <c r="F373" s="1"/>
      <c r="G373" s="1"/>
    </row>
    <row r="374" spans="1:7" ht="12.75" customHeight="1" x14ac:dyDescent="0.25">
      <c r="A374" s="45"/>
      <c r="B374" s="1"/>
      <c r="C374" s="1"/>
      <c r="D374" s="1"/>
      <c r="E374" s="1"/>
      <c r="F374" s="1"/>
      <c r="G374" s="1"/>
    </row>
    <row r="375" spans="1:7" ht="12.75" customHeight="1" x14ac:dyDescent="0.25">
      <c r="A375" s="45"/>
      <c r="B375" s="1"/>
      <c r="C375" s="1"/>
      <c r="D375" s="1"/>
      <c r="E375" s="1"/>
      <c r="F375" s="1"/>
      <c r="G375" s="1"/>
    </row>
    <row r="376" spans="1:7" ht="12.75" customHeight="1" x14ac:dyDescent="0.25">
      <c r="A376" s="45"/>
      <c r="B376" s="1"/>
      <c r="C376" s="1"/>
      <c r="D376" s="1"/>
      <c r="E376" s="1"/>
      <c r="F376" s="1"/>
      <c r="G376" s="1"/>
    </row>
    <row r="377" spans="1:7" ht="12.75" customHeight="1" x14ac:dyDescent="0.25">
      <c r="A377" s="45"/>
      <c r="B377" s="1"/>
      <c r="C377" s="1"/>
      <c r="D377" s="1"/>
      <c r="E377" s="1"/>
      <c r="F377" s="1"/>
      <c r="G377" s="1"/>
    </row>
    <row r="378" spans="1:7" ht="12.75" customHeight="1" x14ac:dyDescent="0.25">
      <c r="A378" s="45"/>
      <c r="B378" s="1"/>
      <c r="C378" s="1"/>
      <c r="D378" s="1"/>
      <c r="E378" s="1"/>
      <c r="F378" s="1"/>
      <c r="G378" s="1"/>
    </row>
    <row r="379" spans="1:7" ht="12.75" customHeight="1" x14ac:dyDescent="0.25">
      <c r="A379" s="45"/>
      <c r="B379" s="1"/>
      <c r="C379" s="1"/>
      <c r="D379" s="1"/>
      <c r="E379" s="1"/>
      <c r="F379" s="1"/>
      <c r="G379" s="1"/>
    </row>
    <row r="380" spans="1:7" ht="12.75" customHeight="1" x14ac:dyDescent="0.25">
      <c r="A380" s="45"/>
      <c r="B380" s="1"/>
      <c r="C380" s="1"/>
      <c r="D380" s="1"/>
      <c r="E380" s="1"/>
      <c r="F380" s="1"/>
      <c r="G380" s="1"/>
    </row>
    <row r="381" spans="1:7" ht="12.75" customHeight="1" x14ac:dyDescent="0.25">
      <c r="A381" s="45"/>
      <c r="B381" s="1"/>
      <c r="C381" s="1"/>
      <c r="D381" s="1"/>
      <c r="E381" s="1"/>
      <c r="F381" s="1"/>
      <c r="G381" s="1"/>
    </row>
    <row r="382" spans="1:7" ht="12.75" customHeight="1" x14ac:dyDescent="0.25">
      <c r="A382" s="45"/>
      <c r="B382" s="1"/>
      <c r="C382" s="1"/>
      <c r="D382" s="1"/>
      <c r="E382" s="1"/>
      <c r="F382" s="1"/>
      <c r="G382" s="1"/>
    </row>
    <row r="383" spans="1:7" ht="12.75" customHeight="1" x14ac:dyDescent="0.25">
      <c r="A383" s="45"/>
      <c r="B383" s="1"/>
      <c r="C383" s="1"/>
      <c r="D383" s="1"/>
      <c r="E383" s="1"/>
      <c r="F383" s="1"/>
      <c r="G383" s="1"/>
    </row>
    <row r="384" spans="1:7" ht="12.75" customHeight="1" x14ac:dyDescent="0.25">
      <c r="A384" s="45"/>
      <c r="B384" s="1"/>
      <c r="C384" s="1"/>
      <c r="D384" s="1"/>
      <c r="E384" s="1"/>
      <c r="F384" s="1"/>
      <c r="G384" s="1"/>
    </row>
    <row r="385" spans="1:7" ht="12.75" customHeight="1" x14ac:dyDescent="0.25">
      <c r="A385" s="45"/>
      <c r="B385" s="1"/>
      <c r="C385" s="1"/>
      <c r="D385" s="1"/>
      <c r="E385" s="1"/>
      <c r="F385" s="1"/>
      <c r="G385" s="1"/>
    </row>
    <row r="386" spans="1:7" ht="12.75" customHeight="1" x14ac:dyDescent="0.25">
      <c r="A386" s="45"/>
      <c r="B386" s="1"/>
      <c r="C386" s="1"/>
      <c r="D386" s="1"/>
      <c r="E386" s="1"/>
      <c r="F386" s="1"/>
      <c r="G386" s="1"/>
    </row>
    <row r="387" spans="1:7" ht="12.75" customHeight="1" x14ac:dyDescent="0.25">
      <c r="A387" s="45"/>
      <c r="B387" s="1"/>
      <c r="C387" s="1"/>
      <c r="D387" s="1"/>
      <c r="E387" s="1"/>
      <c r="F387" s="1"/>
      <c r="G387" s="1"/>
    </row>
    <row r="388" spans="1:7" ht="12.75" customHeight="1" x14ac:dyDescent="0.25">
      <c r="A388" s="45"/>
      <c r="B388" s="1"/>
      <c r="C388" s="1"/>
      <c r="D388" s="1"/>
      <c r="E388" s="1"/>
      <c r="F388" s="1"/>
      <c r="G388" s="1"/>
    </row>
    <row r="389" spans="1:7" ht="12.75" customHeight="1" x14ac:dyDescent="0.25">
      <c r="A389" s="45"/>
      <c r="B389" s="1"/>
      <c r="C389" s="1"/>
      <c r="D389" s="1"/>
      <c r="E389" s="1"/>
      <c r="F389" s="1"/>
      <c r="G389" s="1"/>
    </row>
    <row r="390" spans="1:7" ht="12.75" customHeight="1" x14ac:dyDescent="0.25">
      <c r="A390" s="45"/>
      <c r="B390" s="1"/>
      <c r="C390" s="1"/>
      <c r="D390" s="1"/>
      <c r="E390" s="1"/>
      <c r="F390" s="1"/>
      <c r="G390" s="1"/>
    </row>
    <row r="391" spans="1:7" ht="12.75" customHeight="1" x14ac:dyDescent="0.25">
      <c r="A391" s="45"/>
      <c r="B391" s="1"/>
      <c r="C391" s="1"/>
      <c r="D391" s="1"/>
      <c r="E391" s="1"/>
      <c r="F391" s="1"/>
      <c r="G391" s="1"/>
    </row>
    <row r="392" spans="1:7" ht="12.75" customHeight="1" x14ac:dyDescent="0.25">
      <c r="A392" s="45"/>
      <c r="B392" s="1"/>
      <c r="C392" s="1"/>
      <c r="D392" s="1"/>
      <c r="E392" s="1"/>
      <c r="F392" s="1"/>
      <c r="G392" s="1"/>
    </row>
    <row r="393" spans="1:7" ht="12.75" customHeight="1" x14ac:dyDescent="0.25">
      <c r="A393" s="45"/>
      <c r="B393" s="1"/>
      <c r="C393" s="1"/>
      <c r="D393" s="1"/>
      <c r="E393" s="1"/>
      <c r="F393" s="1"/>
      <c r="G393" s="1"/>
    </row>
    <row r="394" spans="1:7" ht="12.75" customHeight="1" x14ac:dyDescent="0.25">
      <c r="A394" s="45"/>
      <c r="B394" s="1"/>
      <c r="C394" s="1"/>
      <c r="D394" s="1"/>
      <c r="E394" s="1"/>
      <c r="F394" s="1"/>
      <c r="G394" s="1"/>
    </row>
    <row r="395" spans="1:7" ht="12.75" customHeight="1" x14ac:dyDescent="0.25">
      <c r="A395" s="45"/>
      <c r="B395" s="1"/>
      <c r="C395" s="1"/>
      <c r="D395" s="1"/>
      <c r="E395" s="1"/>
      <c r="F395" s="1"/>
      <c r="G395" s="1"/>
    </row>
    <row r="396" spans="1:7" ht="12.75" customHeight="1" x14ac:dyDescent="0.25">
      <c r="A396" s="45"/>
      <c r="B396" s="1"/>
      <c r="C396" s="1"/>
      <c r="D396" s="1"/>
      <c r="E396" s="1"/>
      <c r="F396" s="1"/>
      <c r="G396" s="1"/>
    </row>
    <row r="397" spans="1:7" ht="12.75" customHeight="1" x14ac:dyDescent="0.25">
      <c r="A397" s="45"/>
      <c r="B397" s="1"/>
      <c r="C397" s="1"/>
      <c r="D397" s="1"/>
      <c r="E397" s="1"/>
      <c r="F397" s="1"/>
      <c r="G397" s="1"/>
    </row>
    <row r="398" spans="1:7" ht="12.75" customHeight="1" x14ac:dyDescent="0.25">
      <c r="A398" s="45"/>
      <c r="B398" s="1"/>
      <c r="C398" s="1"/>
      <c r="D398" s="1"/>
      <c r="E398" s="1"/>
      <c r="F398" s="1"/>
      <c r="G398" s="1"/>
    </row>
    <row r="399" spans="1:7" ht="12.75" customHeight="1" x14ac:dyDescent="0.25">
      <c r="A399" s="45"/>
      <c r="B399" s="1"/>
      <c r="C399" s="1"/>
      <c r="D399" s="1"/>
      <c r="E399" s="1"/>
      <c r="F399" s="1"/>
      <c r="G399" s="1"/>
    </row>
    <row r="400" spans="1:7" ht="12.75" customHeight="1" x14ac:dyDescent="0.25">
      <c r="A400" s="45"/>
      <c r="B400" s="1"/>
      <c r="C400" s="1"/>
      <c r="D400" s="1"/>
      <c r="E400" s="1"/>
      <c r="F400" s="1"/>
      <c r="G400" s="1"/>
    </row>
    <row r="401" spans="1:7" ht="12.75" customHeight="1" x14ac:dyDescent="0.25">
      <c r="A401" s="45"/>
      <c r="B401" s="1"/>
      <c r="C401" s="1"/>
      <c r="D401" s="1"/>
      <c r="E401" s="1"/>
      <c r="F401" s="1"/>
      <c r="G401" s="1"/>
    </row>
    <row r="402" spans="1:7" ht="12.75" customHeight="1" x14ac:dyDescent="0.25">
      <c r="A402" s="45"/>
      <c r="B402" s="1"/>
      <c r="C402" s="1"/>
      <c r="D402" s="1"/>
      <c r="E402" s="1"/>
      <c r="F402" s="1"/>
      <c r="G402" s="1"/>
    </row>
    <row r="403" spans="1:7" ht="12.75" customHeight="1" x14ac:dyDescent="0.25">
      <c r="A403" s="45"/>
      <c r="B403" s="1"/>
      <c r="C403" s="1"/>
      <c r="D403" s="1"/>
      <c r="E403" s="1"/>
      <c r="F403" s="1"/>
      <c r="G403" s="1"/>
    </row>
    <row r="404" spans="1:7" ht="12.75" customHeight="1" x14ac:dyDescent="0.25">
      <c r="A404" s="45"/>
      <c r="B404" s="1"/>
      <c r="C404" s="1"/>
      <c r="D404" s="1"/>
      <c r="E404" s="1"/>
      <c r="F404" s="1"/>
      <c r="G404" s="1"/>
    </row>
    <row r="405" spans="1:7" ht="12.75" customHeight="1" x14ac:dyDescent="0.25">
      <c r="A405" s="45"/>
      <c r="B405" s="1"/>
      <c r="C405" s="1"/>
      <c r="D405" s="1"/>
      <c r="E405" s="1"/>
      <c r="F405" s="1"/>
      <c r="G405" s="1"/>
    </row>
    <row r="406" spans="1:7" ht="12.75" customHeight="1" x14ac:dyDescent="0.25">
      <c r="A406" s="45"/>
      <c r="B406" s="1"/>
      <c r="C406" s="1"/>
      <c r="D406" s="1"/>
      <c r="E406" s="1"/>
      <c r="F406" s="1"/>
      <c r="G406" s="1"/>
    </row>
    <row r="407" spans="1:7" ht="12.75" customHeight="1" x14ac:dyDescent="0.25">
      <c r="A407" s="45"/>
      <c r="B407" s="1"/>
      <c r="C407" s="1"/>
      <c r="D407" s="1"/>
      <c r="E407" s="1"/>
      <c r="F407" s="1"/>
      <c r="G407" s="1"/>
    </row>
    <row r="408" spans="1:7" ht="12.75" customHeight="1" x14ac:dyDescent="0.25">
      <c r="A408" s="45"/>
      <c r="B408" s="1"/>
      <c r="C408" s="1"/>
      <c r="D408" s="1"/>
      <c r="E408" s="1"/>
      <c r="F408" s="1"/>
      <c r="G408" s="1"/>
    </row>
    <row r="409" spans="1:7" ht="12.75" customHeight="1" x14ac:dyDescent="0.25">
      <c r="A409" s="45"/>
      <c r="B409" s="1"/>
      <c r="C409" s="1"/>
      <c r="D409" s="1"/>
      <c r="E409" s="1"/>
      <c r="F409" s="1"/>
      <c r="G409" s="1"/>
    </row>
    <row r="410" spans="1:7" ht="12.75" customHeight="1" x14ac:dyDescent="0.25">
      <c r="A410" s="45"/>
      <c r="B410" s="1"/>
      <c r="C410" s="1"/>
      <c r="D410" s="1"/>
      <c r="E410" s="1"/>
      <c r="F410" s="1"/>
      <c r="G410" s="1"/>
    </row>
    <row r="411" spans="1:7" ht="12.75" customHeight="1" x14ac:dyDescent="0.25">
      <c r="A411" s="45"/>
      <c r="B411" s="1"/>
      <c r="C411" s="1"/>
      <c r="D411" s="1"/>
      <c r="E411" s="1"/>
      <c r="F411" s="1"/>
      <c r="G411" s="1"/>
    </row>
    <row r="412" spans="1:7" ht="12.75" customHeight="1" x14ac:dyDescent="0.25">
      <c r="A412" s="45"/>
      <c r="B412" s="1"/>
      <c r="C412" s="1"/>
      <c r="D412" s="1"/>
      <c r="E412" s="1"/>
      <c r="F412" s="1"/>
      <c r="G412" s="1"/>
    </row>
    <row r="413" spans="1:7" ht="12.75" customHeight="1" x14ac:dyDescent="0.25">
      <c r="A413" s="45"/>
      <c r="B413" s="1"/>
      <c r="C413" s="1"/>
      <c r="D413" s="1"/>
      <c r="E413" s="1"/>
      <c r="F413" s="1"/>
      <c r="G413" s="1"/>
    </row>
    <row r="414" spans="1:7" ht="12.75" customHeight="1" x14ac:dyDescent="0.25">
      <c r="A414" s="45"/>
      <c r="B414" s="1"/>
      <c r="C414" s="1"/>
      <c r="D414" s="1"/>
      <c r="E414" s="1"/>
      <c r="F414" s="1"/>
      <c r="G414" s="1"/>
    </row>
    <row r="415" spans="1:7" ht="12.75" customHeight="1" x14ac:dyDescent="0.25">
      <c r="A415" s="45"/>
      <c r="B415" s="1"/>
      <c r="C415" s="1"/>
      <c r="D415" s="1"/>
      <c r="E415" s="1"/>
      <c r="F415" s="1"/>
      <c r="G415" s="1"/>
    </row>
    <row r="416" spans="1:7" ht="12.75" customHeight="1" x14ac:dyDescent="0.25">
      <c r="A416" s="45"/>
      <c r="B416" s="1"/>
      <c r="C416" s="1"/>
      <c r="D416" s="1"/>
      <c r="E416" s="1"/>
      <c r="F416" s="1"/>
      <c r="G416" s="1"/>
    </row>
    <row r="417" spans="1:7" ht="12.75" customHeight="1" x14ac:dyDescent="0.25">
      <c r="A417" s="45"/>
      <c r="B417" s="1"/>
      <c r="C417" s="1"/>
      <c r="D417" s="1"/>
      <c r="E417" s="1"/>
      <c r="F417" s="1"/>
      <c r="G417" s="1"/>
    </row>
    <row r="418" spans="1:7" ht="12.75" customHeight="1" x14ac:dyDescent="0.25">
      <c r="A418" s="45"/>
      <c r="B418" s="1"/>
      <c r="C418" s="1"/>
      <c r="D418" s="1"/>
      <c r="E418" s="1"/>
      <c r="F418" s="1"/>
      <c r="G418" s="1"/>
    </row>
    <row r="419" spans="1:7" ht="12.75" customHeight="1" x14ac:dyDescent="0.25">
      <c r="A419" s="45"/>
      <c r="B419" s="1"/>
      <c r="C419" s="1"/>
      <c r="D419" s="1"/>
      <c r="E419" s="1"/>
      <c r="F419" s="1"/>
      <c r="G419" s="1"/>
    </row>
    <row r="420" spans="1:7" ht="12.75" customHeight="1" x14ac:dyDescent="0.25">
      <c r="A420" s="45"/>
      <c r="B420" s="1"/>
      <c r="C420" s="1"/>
      <c r="D420" s="1"/>
      <c r="E420" s="1"/>
      <c r="F420" s="1"/>
      <c r="G420" s="1"/>
    </row>
    <row r="421" spans="1:7" ht="12.75" customHeight="1" x14ac:dyDescent="0.25">
      <c r="A421" s="45"/>
      <c r="B421" s="1"/>
      <c r="C421" s="1"/>
      <c r="D421" s="1"/>
      <c r="E421" s="1"/>
      <c r="F421" s="1"/>
      <c r="G421" s="1"/>
    </row>
    <row r="422" spans="1:7" ht="12.75" customHeight="1" x14ac:dyDescent="0.25">
      <c r="A422" s="45"/>
      <c r="B422" s="1"/>
      <c r="C422" s="1"/>
      <c r="D422" s="1"/>
      <c r="E422" s="1"/>
      <c r="F422" s="1"/>
      <c r="G422" s="1"/>
    </row>
    <row r="423" spans="1:7" ht="12.75" customHeight="1" x14ac:dyDescent="0.25">
      <c r="A423" s="45"/>
      <c r="B423" s="1"/>
      <c r="C423" s="1"/>
      <c r="D423" s="1"/>
      <c r="E423" s="1"/>
      <c r="F423" s="1"/>
      <c r="G423" s="1"/>
    </row>
    <row r="424" spans="1:7" ht="12.75" customHeight="1" x14ac:dyDescent="0.25">
      <c r="A424" s="45"/>
      <c r="B424" s="1"/>
      <c r="C424" s="1"/>
      <c r="D424" s="1"/>
      <c r="E424" s="1"/>
      <c r="F424" s="1"/>
      <c r="G424" s="1"/>
    </row>
    <row r="425" spans="1:7" ht="12.75" customHeight="1" x14ac:dyDescent="0.25">
      <c r="A425" s="45"/>
      <c r="B425" s="1"/>
      <c r="C425" s="1"/>
      <c r="D425" s="1"/>
      <c r="E425" s="1"/>
      <c r="F425" s="1"/>
      <c r="G425" s="1"/>
    </row>
    <row r="426" spans="1:7" ht="12.75" customHeight="1" x14ac:dyDescent="0.25">
      <c r="A426" s="45"/>
      <c r="B426" s="1"/>
      <c r="C426" s="1"/>
      <c r="D426" s="1"/>
      <c r="E426" s="1"/>
      <c r="F426" s="1"/>
      <c r="G426" s="1"/>
    </row>
    <row r="427" spans="1:7" ht="12.75" customHeight="1" x14ac:dyDescent="0.25">
      <c r="A427" s="45"/>
      <c r="B427" s="1"/>
      <c r="C427" s="1"/>
      <c r="D427" s="1"/>
      <c r="E427" s="1"/>
      <c r="F427" s="1"/>
      <c r="G427" s="1"/>
    </row>
    <row r="428" spans="1:7" ht="12.75" customHeight="1" x14ac:dyDescent="0.25">
      <c r="A428" s="45"/>
      <c r="B428" s="1"/>
      <c r="C428" s="1"/>
      <c r="D428" s="1"/>
      <c r="E428" s="1"/>
      <c r="F428" s="1"/>
      <c r="G428" s="1"/>
    </row>
    <row r="429" spans="1:7" ht="12.75" customHeight="1" x14ac:dyDescent="0.25">
      <c r="A429" s="45"/>
      <c r="B429" s="1"/>
      <c r="C429" s="1"/>
      <c r="D429" s="1"/>
      <c r="E429" s="1"/>
      <c r="F429" s="1"/>
      <c r="G429" s="1"/>
    </row>
    <row r="430" spans="1:7" ht="12.75" customHeight="1" x14ac:dyDescent="0.25">
      <c r="A430" s="45"/>
      <c r="B430" s="1"/>
      <c r="C430" s="1"/>
      <c r="D430" s="1"/>
      <c r="E430" s="1"/>
      <c r="F430" s="1"/>
      <c r="G430" s="1"/>
    </row>
    <row r="431" spans="1:7" ht="12.75" customHeight="1" x14ac:dyDescent="0.25">
      <c r="A431" s="45"/>
      <c r="B431" s="1"/>
      <c r="C431" s="1"/>
      <c r="D431" s="1"/>
      <c r="E431" s="1"/>
      <c r="F431" s="1"/>
      <c r="G431" s="1"/>
    </row>
    <row r="432" spans="1:7" ht="12.75" customHeight="1" x14ac:dyDescent="0.25">
      <c r="A432" s="45"/>
      <c r="B432" s="1"/>
      <c r="C432" s="1"/>
      <c r="D432" s="1"/>
      <c r="E432" s="1"/>
      <c r="F432" s="1"/>
      <c r="G432" s="1"/>
    </row>
    <row r="433" spans="1:7" ht="12.75" customHeight="1" x14ac:dyDescent="0.25">
      <c r="A433" s="45"/>
      <c r="B433" s="1"/>
      <c r="C433" s="1"/>
      <c r="D433" s="1"/>
      <c r="E433" s="1"/>
      <c r="F433" s="1"/>
      <c r="G433" s="1"/>
    </row>
    <row r="434" spans="1:7" ht="12.75" customHeight="1" x14ac:dyDescent="0.25">
      <c r="A434" s="45"/>
      <c r="B434" s="1"/>
      <c r="C434" s="1"/>
      <c r="D434" s="1"/>
      <c r="E434" s="1"/>
      <c r="F434" s="1"/>
      <c r="G434" s="1"/>
    </row>
    <row r="435" spans="1:7" ht="12.75" customHeight="1" x14ac:dyDescent="0.25">
      <c r="A435" s="45"/>
      <c r="B435" s="1"/>
      <c r="C435" s="1"/>
      <c r="D435" s="1"/>
      <c r="E435" s="1"/>
      <c r="F435" s="1"/>
      <c r="G435" s="1"/>
    </row>
    <row r="436" spans="1:7" ht="12.75" customHeight="1" x14ac:dyDescent="0.25">
      <c r="A436" s="45"/>
      <c r="B436" s="1"/>
      <c r="C436" s="1"/>
      <c r="D436" s="1"/>
      <c r="E436" s="1"/>
      <c r="F436" s="1"/>
      <c r="G436" s="1"/>
    </row>
    <row r="437" spans="1:7" ht="12.75" customHeight="1" x14ac:dyDescent="0.25">
      <c r="A437" s="45"/>
      <c r="B437" s="1"/>
      <c r="C437" s="1"/>
      <c r="D437" s="1"/>
      <c r="E437" s="1"/>
      <c r="F437" s="1"/>
      <c r="G437" s="1"/>
    </row>
    <row r="438" spans="1:7" ht="12.75" customHeight="1" x14ac:dyDescent="0.25">
      <c r="A438" s="45"/>
      <c r="B438" s="1"/>
      <c r="C438" s="1"/>
      <c r="D438" s="1"/>
      <c r="E438" s="1"/>
      <c r="F438" s="1"/>
      <c r="G438" s="1"/>
    </row>
    <row r="439" spans="1:7" ht="12.75" customHeight="1" x14ac:dyDescent="0.25">
      <c r="A439" s="45"/>
      <c r="B439" s="1"/>
      <c r="C439" s="1"/>
      <c r="D439" s="1"/>
      <c r="E439" s="1"/>
      <c r="F439" s="1"/>
      <c r="G439" s="1"/>
    </row>
    <row r="440" spans="1:7" ht="12.75" customHeight="1" x14ac:dyDescent="0.25">
      <c r="A440" s="45"/>
      <c r="B440" s="1"/>
      <c r="C440" s="1"/>
      <c r="D440" s="1"/>
      <c r="E440" s="1"/>
      <c r="F440" s="1"/>
      <c r="G440" s="1"/>
    </row>
    <row r="441" spans="1:7" ht="12.75" customHeight="1" x14ac:dyDescent="0.25">
      <c r="A441" s="45"/>
      <c r="B441" s="1"/>
      <c r="C441" s="1"/>
      <c r="D441" s="1"/>
      <c r="E441" s="1"/>
      <c r="F441" s="1"/>
      <c r="G441" s="1"/>
    </row>
    <row r="442" spans="1:7" ht="12.75" customHeight="1" x14ac:dyDescent="0.25">
      <c r="A442" s="45"/>
      <c r="B442" s="1"/>
      <c r="C442" s="1"/>
      <c r="D442" s="1"/>
      <c r="E442" s="1"/>
      <c r="F442" s="1"/>
      <c r="G442" s="1"/>
    </row>
    <row r="443" spans="1:7" ht="12.75" customHeight="1" x14ac:dyDescent="0.25">
      <c r="A443" s="45"/>
      <c r="B443" s="1"/>
      <c r="C443" s="1"/>
      <c r="D443" s="1"/>
      <c r="E443" s="1"/>
      <c r="F443" s="1"/>
      <c r="G443" s="1"/>
    </row>
    <row r="444" spans="1:7" ht="12.75" customHeight="1" x14ac:dyDescent="0.25">
      <c r="A444" s="45"/>
      <c r="B444" s="1"/>
      <c r="C444" s="1"/>
      <c r="D444" s="1"/>
      <c r="E444" s="1"/>
      <c r="F444" s="1"/>
      <c r="G444" s="1"/>
    </row>
    <row r="445" spans="1:7" ht="12.75" customHeight="1" x14ac:dyDescent="0.25">
      <c r="A445" s="45"/>
      <c r="B445" s="1"/>
      <c r="C445" s="1"/>
      <c r="D445" s="1"/>
      <c r="E445" s="1"/>
      <c r="F445" s="1"/>
      <c r="G445" s="1"/>
    </row>
    <row r="446" spans="1:7" ht="12.75" customHeight="1" x14ac:dyDescent="0.25">
      <c r="A446" s="45"/>
      <c r="B446" s="1"/>
      <c r="C446" s="1"/>
      <c r="D446" s="1"/>
      <c r="E446" s="1"/>
      <c r="F446" s="1"/>
      <c r="G446" s="1"/>
    </row>
    <row r="447" spans="1:7" ht="12.75" customHeight="1" x14ac:dyDescent="0.25">
      <c r="A447" s="45"/>
      <c r="B447" s="1"/>
      <c r="C447" s="1"/>
      <c r="D447" s="1"/>
      <c r="E447" s="1"/>
      <c r="F447" s="1"/>
      <c r="G447" s="1"/>
    </row>
    <row r="448" spans="1:7" ht="12.75" customHeight="1" x14ac:dyDescent="0.25">
      <c r="A448" s="45"/>
      <c r="B448" s="1"/>
      <c r="C448" s="1"/>
      <c r="D448" s="1"/>
      <c r="E448" s="1"/>
      <c r="F448" s="1"/>
      <c r="G448" s="1"/>
    </row>
    <row r="449" spans="1:7" ht="12.75" customHeight="1" x14ac:dyDescent="0.25">
      <c r="A449" s="45"/>
      <c r="B449" s="1"/>
      <c r="C449" s="1"/>
      <c r="D449" s="1"/>
      <c r="E449" s="1"/>
      <c r="F449" s="1"/>
      <c r="G449" s="1"/>
    </row>
    <row r="450" spans="1:7" ht="12.75" customHeight="1" x14ac:dyDescent="0.25">
      <c r="A450" s="45"/>
      <c r="B450" s="1"/>
      <c r="C450" s="1"/>
      <c r="D450" s="1"/>
      <c r="E450" s="1"/>
      <c r="F450" s="1"/>
      <c r="G450" s="1"/>
    </row>
    <row r="451" spans="1:7" ht="12.75" customHeight="1" x14ac:dyDescent="0.25">
      <c r="A451" s="45"/>
      <c r="B451" s="1"/>
      <c r="C451" s="1"/>
      <c r="D451" s="1"/>
      <c r="E451" s="1"/>
      <c r="F451" s="1"/>
      <c r="G451" s="1"/>
    </row>
    <row r="452" spans="1:7" ht="12.75" customHeight="1" x14ac:dyDescent="0.25">
      <c r="A452" s="45"/>
      <c r="B452" s="1"/>
      <c r="C452" s="1"/>
      <c r="D452" s="1"/>
      <c r="E452" s="1"/>
      <c r="F452" s="1"/>
      <c r="G452" s="1"/>
    </row>
    <row r="453" spans="1:7" ht="12.75" customHeight="1" x14ac:dyDescent="0.25">
      <c r="A453" s="45"/>
      <c r="B453" s="1"/>
      <c r="C453" s="1"/>
      <c r="D453" s="1"/>
      <c r="E453" s="1"/>
      <c r="F453" s="1"/>
      <c r="G453" s="1"/>
    </row>
    <row r="454" spans="1:7" ht="12.75" customHeight="1" x14ac:dyDescent="0.25">
      <c r="A454" s="45"/>
      <c r="B454" s="1"/>
      <c r="C454" s="1"/>
      <c r="D454" s="1"/>
      <c r="E454" s="1"/>
      <c r="F454" s="1"/>
      <c r="G454" s="1"/>
    </row>
    <row r="455" spans="1:7" ht="12.75" customHeight="1" x14ac:dyDescent="0.25">
      <c r="A455" s="45"/>
      <c r="B455" s="1"/>
      <c r="C455" s="1"/>
      <c r="D455" s="1"/>
      <c r="E455" s="1"/>
      <c r="F455" s="1"/>
      <c r="G455" s="1"/>
    </row>
    <row r="456" spans="1:7" ht="12.75" customHeight="1" x14ac:dyDescent="0.25">
      <c r="A456" s="45"/>
      <c r="B456" s="1"/>
      <c r="C456" s="1"/>
      <c r="D456" s="1"/>
      <c r="E456" s="1"/>
      <c r="F456" s="1"/>
      <c r="G456" s="1"/>
    </row>
    <row r="457" spans="1:7" ht="12.75" customHeight="1" x14ac:dyDescent="0.25">
      <c r="A457" s="45"/>
      <c r="B457" s="1"/>
      <c r="C457" s="1"/>
      <c r="D457" s="1"/>
      <c r="E457" s="1"/>
      <c r="F457" s="1"/>
      <c r="G457" s="1"/>
    </row>
    <row r="458" spans="1:7" ht="12.75" customHeight="1" x14ac:dyDescent="0.25">
      <c r="A458" s="45"/>
      <c r="B458" s="1"/>
      <c r="C458" s="1"/>
      <c r="D458" s="1"/>
      <c r="E458" s="1"/>
      <c r="F458" s="1"/>
      <c r="G458" s="1"/>
    </row>
    <row r="459" spans="1:7" ht="12.75" customHeight="1" x14ac:dyDescent="0.25">
      <c r="A459" s="45"/>
      <c r="B459" s="1"/>
      <c r="C459" s="1"/>
      <c r="D459" s="1"/>
      <c r="E459" s="1"/>
      <c r="F459" s="1"/>
      <c r="G459" s="1"/>
    </row>
    <row r="460" spans="1:7" ht="12.75" customHeight="1" x14ac:dyDescent="0.25">
      <c r="A460" s="45"/>
      <c r="B460" s="1"/>
      <c r="C460" s="1"/>
      <c r="D460" s="1"/>
      <c r="E460" s="1"/>
      <c r="F460" s="1"/>
      <c r="G460" s="1"/>
    </row>
    <row r="461" spans="1:7" ht="12.75" customHeight="1" x14ac:dyDescent="0.25">
      <c r="A461" s="45"/>
      <c r="B461" s="1"/>
      <c r="C461" s="1"/>
      <c r="D461" s="1"/>
      <c r="E461" s="1"/>
      <c r="F461" s="1"/>
      <c r="G461" s="1"/>
    </row>
    <row r="462" spans="1:7" ht="12.75" customHeight="1" x14ac:dyDescent="0.25">
      <c r="A462" s="45"/>
      <c r="B462" s="1"/>
      <c r="C462" s="1"/>
      <c r="D462" s="1"/>
      <c r="E462" s="1"/>
      <c r="F462" s="1"/>
      <c r="G462" s="1"/>
    </row>
    <row r="463" spans="1:7" ht="12.75" customHeight="1" x14ac:dyDescent="0.25">
      <c r="A463" s="45"/>
      <c r="B463" s="1"/>
      <c r="C463" s="1"/>
      <c r="D463" s="1"/>
      <c r="E463" s="1"/>
      <c r="F463" s="1"/>
      <c r="G463" s="1"/>
    </row>
    <row r="464" spans="1:7" ht="12.75" customHeight="1" x14ac:dyDescent="0.25">
      <c r="A464" s="45"/>
      <c r="B464" s="1"/>
      <c r="C464" s="1"/>
      <c r="D464" s="1"/>
      <c r="E464" s="1"/>
      <c r="F464" s="1"/>
      <c r="G464" s="1"/>
    </row>
    <row r="465" spans="1:7" ht="12.75" customHeight="1" x14ac:dyDescent="0.25">
      <c r="A465" s="45"/>
      <c r="B465" s="1"/>
      <c r="C465" s="1"/>
      <c r="D465" s="1"/>
      <c r="E465" s="1"/>
      <c r="F465" s="1"/>
      <c r="G465" s="1"/>
    </row>
    <row r="466" spans="1:7" ht="12.75" customHeight="1" x14ac:dyDescent="0.25">
      <c r="A466" s="45"/>
      <c r="B466" s="1"/>
      <c r="C466" s="1"/>
      <c r="D466" s="1"/>
      <c r="E466" s="1"/>
      <c r="F466" s="1"/>
      <c r="G466" s="1"/>
    </row>
    <row r="467" spans="1:7" ht="12.75" customHeight="1" x14ac:dyDescent="0.25">
      <c r="A467" s="45"/>
      <c r="B467" s="1"/>
      <c r="C467" s="1"/>
      <c r="D467" s="1"/>
      <c r="E467" s="1"/>
      <c r="F467" s="1"/>
      <c r="G467" s="1"/>
    </row>
    <row r="468" spans="1:7" ht="12.75" customHeight="1" x14ac:dyDescent="0.25">
      <c r="A468" s="45"/>
      <c r="B468" s="1"/>
      <c r="C468" s="1"/>
      <c r="D468" s="1"/>
      <c r="E468" s="1"/>
      <c r="F468" s="1"/>
      <c r="G468" s="1"/>
    </row>
    <row r="469" spans="1:7" ht="12.75" customHeight="1" x14ac:dyDescent="0.25">
      <c r="A469" s="45"/>
      <c r="B469" s="1"/>
      <c r="C469" s="1"/>
      <c r="D469" s="1"/>
      <c r="E469" s="1"/>
      <c r="F469" s="1"/>
      <c r="G469" s="1"/>
    </row>
    <row r="470" spans="1:7" ht="12.75" customHeight="1" x14ac:dyDescent="0.25">
      <c r="A470" s="45"/>
      <c r="B470" s="1"/>
      <c r="C470" s="1"/>
      <c r="D470" s="1"/>
      <c r="E470" s="1"/>
      <c r="F470" s="1"/>
      <c r="G470" s="1"/>
    </row>
    <row r="471" spans="1:7" ht="12.75" customHeight="1" x14ac:dyDescent="0.25">
      <c r="A471" s="45"/>
      <c r="B471" s="1"/>
      <c r="C471" s="1"/>
      <c r="D471" s="1"/>
      <c r="E471" s="1"/>
      <c r="F471" s="1"/>
      <c r="G471" s="1"/>
    </row>
    <row r="472" spans="1:7" ht="12.75" customHeight="1" x14ac:dyDescent="0.25">
      <c r="A472" s="45"/>
      <c r="B472" s="1"/>
      <c r="C472" s="1"/>
      <c r="D472" s="1"/>
      <c r="E472" s="1"/>
      <c r="F472" s="1"/>
      <c r="G472" s="1"/>
    </row>
    <row r="473" spans="1:7" ht="12.75" customHeight="1" x14ac:dyDescent="0.25">
      <c r="A473" s="45"/>
      <c r="B473" s="1"/>
      <c r="C473" s="1"/>
      <c r="D473" s="1"/>
      <c r="E473" s="1"/>
      <c r="F473" s="1"/>
      <c r="G473" s="1"/>
    </row>
    <row r="474" spans="1:7" ht="12.75" customHeight="1" x14ac:dyDescent="0.25">
      <c r="A474" s="45"/>
      <c r="B474" s="1"/>
      <c r="C474" s="1"/>
      <c r="D474" s="1"/>
      <c r="E474" s="1"/>
      <c r="F474" s="1"/>
      <c r="G474" s="1"/>
    </row>
    <row r="475" spans="1:7" ht="12.75" customHeight="1" x14ac:dyDescent="0.25">
      <c r="A475" s="45"/>
      <c r="B475" s="1"/>
      <c r="C475" s="1"/>
      <c r="D475" s="1"/>
      <c r="E475" s="1"/>
      <c r="F475" s="1"/>
      <c r="G475" s="1"/>
    </row>
    <row r="476" spans="1:7" ht="12.75" customHeight="1" x14ac:dyDescent="0.25">
      <c r="A476" s="45"/>
      <c r="B476" s="1"/>
      <c r="C476" s="1"/>
      <c r="D476" s="1"/>
      <c r="E476" s="1"/>
      <c r="F476" s="1"/>
      <c r="G476" s="1"/>
    </row>
    <row r="477" spans="1:7" ht="12.75" customHeight="1" x14ac:dyDescent="0.25">
      <c r="A477" s="45"/>
      <c r="B477" s="1"/>
      <c r="C477" s="1"/>
      <c r="D477" s="1"/>
      <c r="E477" s="1"/>
      <c r="F477" s="1"/>
      <c r="G477" s="1"/>
    </row>
    <row r="478" spans="1:7" ht="12.75" customHeight="1" x14ac:dyDescent="0.25">
      <c r="A478" s="45"/>
      <c r="B478" s="1"/>
      <c r="C478" s="1"/>
      <c r="D478" s="1"/>
      <c r="E478" s="1"/>
      <c r="F478" s="1"/>
      <c r="G478" s="1"/>
    </row>
    <row r="479" spans="1:7" ht="12.75" customHeight="1" x14ac:dyDescent="0.25">
      <c r="A479" s="45"/>
      <c r="B479" s="1"/>
      <c r="C479" s="1"/>
      <c r="D479" s="1"/>
      <c r="E479" s="1"/>
      <c r="F479" s="1"/>
      <c r="G479" s="1"/>
    </row>
    <row r="480" spans="1:7" ht="12.75" customHeight="1" x14ac:dyDescent="0.25">
      <c r="A480" s="45"/>
      <c r="B480" s="1"/>
      <c r="C480" s="1"/>
      <c r="D480" s="1"/>
      <c r="E480" s="1"/>
      <c r="F480" s="1"/>
      <c r="G480" s="1"/>
    </row>
    <row r="481" spans="1:7" ht="12.75" customHeight="1" x14ac:dyDescent="0.25">
      <c r="A481" s="45"/>
      <c r="B481" s="1"/>
      <c r="C481" s="1"/>
      <c r="D481" s="1"/>
      <c r="E481" s="1"/>
      <c r="F481" s="1"/>
      <c r="G481" s="1"/>
    </row>
    <row r="482" spans="1:7" ht="12.75" customHeight="1" x14ac:dyDescent="0.25">
      <c r="A482" s="45"/>
      <c r="B482" s="1"/>
      <c r="C482" s="1"/>
      <c r="D482" s="1"/>
      <c r="E482" s="1"/>
      <c r="F482" s="1"/>
      <c r="G482" s="1"/>
    </row>
    <row r="483" spans="1:7" ht="12.75" customHeight="1" x14ac:dyDescent="0.25">
      <c r="A483" s="45"/>
      <c r="B483" s="1"/>
      <c r="C483" s="1"/>
      <c r="D483" s="1"/>
      <c r="E483" s="1"/>
      <c r="F483" s="1"/>
      <c r="G483" s="1"/>
    </row>
    <row r="484" spans="1:7" ht="12.75" customHeight="1" x14ac:dyDescent="0.25">
      <c r="A484" s="45"/>
      <c r="B484" s="1"/>
      <c r="C484" s="1"/>
      <c r="D484" s="1"/>
      <c r="E484" s="1"/>
      <c r="F484" s="1"/>
      <c r="G484" s="1"/>
    </row>
    <row r="485" spans="1:7" ht="12.75" customHeight="1" x14ac:dyDescent="0.25">
      <c r="A485" s="45"/>
      <c r="B485" s="1"/>
      <c r="C485" s="1"/>
      <c r="D485" s="1"/>
      <c r="E485" s="1"/>
      <c r="F485" s="1"/>
      <c r="G485" s="1"/>
    </row>
    <row r="486" spans="1:7" ht="12.75" customHeight="1" x14ac:dyDescent="0.25">
      <c r="A486" s="45"/>
      <c r="B486" s="1"/>
      <c r="C486" s="1"/>
      <c r="D486" s="1"/>
      <c r="E486" s="1"/>
      <c r="F486" s="1"/>
      <c r="G486" s="1"/>
    </row>
    <row r="487" spans="1:7" ht="12.75" customHeight="1" x14ac:dyDescent="0.25">
      <c r="A487" s="45"/>
      <c r="B487" s="1"/>
      <c r="C487" s="1"/>
      <c r="D487" s="1"/>
      <c r="E487" s="1"/>
      <c r="F487" s="1"/>
      <c r="G487" s="1"/>
    </row>
    <row r="488" spans="1:7" ht="12.75" customHeight="1" x14ac:dyDescent="0.25">
      <c r="A488" s="45"/>
      <c r="B488" s="1"/>
      <c r="C488" s="1"/>
      <c r="D488" s="1"/>
      <c r="E488" s="1"/>
      <c r="F488" s="1"/>
      <c r="G488" s="1"/>
    </row>
    <row r="489" spans="1:7" ht="12.75" customHeight="1" x14ac:dyDescent="0.25">
      <c r="A489" s="45"/>
      <c r="B489" s="1"/>
      <c r="C489" s="1"/>
      <c r="D489" s="1"/>
      <c r="E489" s="1"/>
      <c r="F489" s="1"/>
      <c r="G489" s="1"/>
    </row>
    <row r="490" spans="1:7" ht="12.75" customHeight="1" x14ac:dyDescent="0.25">
      <c r="A490" s="45"/>
      <c r="B490" s="1"/>
      <c r="C490" s="1"/>
      <c r="D490" s="1"/>
      <c r="E490" s="1"/>
      <c r="F490" s="1"/>
      <c r="G490" s="1"/>
    </row>
    <row r="491" spans="1:7" ht="12.75" customHeight="1" x14ac:dyDescent="0.25">
      <c r="A491" s="45"/>
      <c r="B491" s="1"/>
      <c r="C491" s="1"/>
      <c r="D491" s="1"/>
      <c r="E491" s="1"/>
      <c r="F491" s="1"/>
      <c r="G491" s="1"/>
    </row>
    <row r="492" spans="1:7" ht="12.75" customHeight="1" x14ac:dyDescent="0.25">
      <c r="A492" s="45"/>
      <c r="B492" s="1"/>
      <c r="C492" s="1"/>
      <c r="D492" s="1"/>
      <c r="E492" s="1"/>
      <c r="F492" s="1"/>
      <c r="G492" s="1"/>
    </row>
    <row r="493" spans="1:7" ht="12.75" customHeight="1" x14ac:dyDescent="0.25">
      <c r="A493" s="45"/>
      <c r="B493" s="1"/>
      <c r="C493" s="1"/>
      <c r="D493" s="1"/>
      <c r="E493" s="1"/>
      <c r="F493" s="1"/>
      <c r="G493" s="1"/>
    </row>
    <row r="494" spans="1:7" ht="12.75" customHeight="1" x14ac:dyDescent="0.25">
      <c r="A494" s="45"/>
      <c r="B494" s="1"/>
      <c r="C494" s="1"/>
      <c r="D494" s="1"/>
      <c r="E494" s="1"/>
      <c r="F494" s="1"/>
      <c r="G494" s="1"/>
    </row>
    <row r="495" spans="1:7" ht="12.75" customHeight="1" x14ac:dyDescent="0.25">
      <c r="A495" s="45"/>
      <c r="B495" s="1"/>
      <c r="C495" s="1"/>
      <c r="D495" s="1"/>
      <c r="E495" s="1"/>
      <c r="F495" s="1"/>
      <c r="G495" s="1"/>
    </row>
    <row r="496" spans="1:7" ht="12.75" customHeight="1" x14ac:dyDescent="0.25">
      <c r="A496" s="45"/>
      <c r="B496" s="1"/>
      <c r="C496" s="1"/>
      <c r="D496" s="1"/>
      <c r="E496" s="1"/>
      <c r="F496" s="1"/>
      <c r="G496" s="1"/>
    </row>
    <row r="497" spans="1:7" ht="12.75" customHeight="1" x14ac:dyDescent="0.25">
      <c r="A497" s="45"/>
      <c r="B497" s="1"/>
      <c r="C497" s="1"/>
      <c r="D497" s="1"/>
      <c r="E497" s="1"/>
      <c r="F497" s="1"/>
      <c r="G497" s="1"/>
    </row>
    <row r="498" spans="1:7" ht="12.75" customHeight="1" x14ac:dyDescent="0.25">
      <c r="A498" s="45"/>
      <c r="B498" s="1"/>
      <c r="C498" s="1"/>
      <c r="D498" s="1"/>
      <c r="E498" s="1"/>
      <c r="F498" s="1"/>
      <c r="G498" s="1"/>
    </row>
    <row r="499" spans="1:7" ht="12.75" customHeight="1" x14ac:dyDescent="0.25">
      <c r="A499" s="45"/>
      <c r="B499" s="1"/>
      <c r="C499" s="1"/>
      <c r="D499" s="1"/>
      <c r="E499" s="1"/>
      <c r="F499" s="1"/>
      <c r="G499" s="1"/>
    </row>
    <row r="500" spans="1:7" ht="12.75" customHeight="1" x14ac:dyDescent="0.25">
      <c r="A500" s="45"/>
      <c r="B500" s="1"/>
      <c r="C500" s="1"/>
      <c r="D500" s="1"/>
      <c r="E500" s="1"/>
      <c r="F500" s="1"/>
      <c r="G500" s="1"/>
    </row>
    <row r="501" spans="1:7" ht="12.75" customHeight="1" x14ac:dyDescent="0.25">
      <c r="A501" s="45"/>
      <c r="B501" s="1"/>
      <c r="C501" s="1"/>
      <c r="D501" s="1"/>
      <c r="E501" s="1"/>
      <c r="F501" s="1"/>
      <c r="G501" s="1"/>
    </row>
    <row r="502" spans="1:7" ht="12.75" customHeight="1" x14ac:dyDescent="0.25">
      <c r="A502" s="45"/>
      <c r="B502" s="1"/>
      <c r="C502" s="1"/>
      <c r="D502" s="1"/>
      <c r="E502" s="1"/>
      <c r="F502" s="1"/>
      <c r="G502" s="1"/>
    </row>
    <row r="503" spans="1:7" ht="12.75" customHeight="1" x14ac:dyDescent="0.25">
      <c r="A503" s="45"/>
      <c r="B503" s="1"/>
      <c r="C503" s="1"/>
      <c r="D503" s="1"/>
      <c r="E503" s="1"/>
      <c r="F503" s="1"/>
      <c r="G503" s="1"/>
    </row>
    <row r="504" spans="1:7" ht="12.75" customHeight="1" x14ac:dyDescent="0.25">
      <c r="A504" s="45"/>
      <c r="B504" s="1"/>
      <c r="C504" s="1"/>
      <c r="D504" s="1"/>
      <c r="E504" s="1"/>
      <c r="F504" s="1"/>
      <c r="G504" s="1"/>
    </row>
    <row r="505" spans="1:7" ht="12.75" customHeight="1" x14ac:dyDescent="0.25">
      <c r="A505" s="45"/>
      <c r="B505" s="1"/>
      <c r="C505" s="1"/>
      <c r="D505" s="1"/>
      <c r="E505" s="1"/>
      <c r="F505" s="1"/>
      <c r="G505" s="1"/>
    </row>
    <row r="506" spans="1:7" ht="12.75" customHeight="1" x14ac:dyDescent="0.25">
      <c r="A506" s="45"/>
      <c r="B506" s="1"/>
      <c r="C506" s="1"/>
      <c r="D506" s="1"/>
      <c r="E506" s="1"/>
      <c r="F506" s="1"/>
      <c r="G506" s="1"/>
    </row>
    <row r="507" spans="1:7" ht="12.75" customHeight="1" x14ac:dyDescent="0.25">
      <c r="A507" s="45"/>
      <c r="B507" s="1"/>
      <c r="C507" s="1"/>
      <c r="D507" s="1"/>
      <c r="E507" s="1"/>
      <c r="F507" s="1"/>
      <c r="G507" s="1"/>
    </row>
    <row r="508" spans="1:7" ht="12.75" customHeight="1" x14ac:dyDescent="0.25">
      <c r="A508" s="45"/>
      <c r="B508" s="1"/>
      <c r="C508" s="1"/>
      <c r="D508" s="1"/>
      <c r="E508" s="1"/>
      <c r="F508" s="1"/>
      <c r="G508" s="1"/>
    </row>
    <row r="509" spans="1:7" ht="12.75" customHeight="1" x14ac:dyDescent="0.25">
      <c r="A509" s="45"/>
      <c r="B509" s="1"/>
      <c r="C509" s="1"/>
      <c r="D509" s="1"/>
      <c r="E509" s="1"/>
      <c r="F509" s="1"/>
      <c r="G509" s="1"/>
    </row>
    <row r="510" spans="1:7" ht="12.75" customHeight="1" x14ac:dyDescent="0.25">
      <c r="A510" s="45"/>
      <c r="B510" s="1"/>
      <c r="C510" s="1"/>
      <c r="D510" s="1"/>
      <c r="E510" s="1"/>
      <c r="F510" s="1"/>
      <c r="G510" s="1"/>
    </row>
    <row r="511" spans="1:7" ht="12.75" customHeight="1" x14ac:dyDescent="0.25">
      <c r="A511" s="45"/>
      <c r="B511" s="1"/>
      <c r="C511" s="1"/>
      <c r="D511" s="1"/>
      <c r="E511" s="1"/>
      <c r="F511" s="1"/>
      <c r="G511" s="1"/>
    </row>
    <row r="512" spans="1:7" ht="12.75" customHeight="1" x14ac:dyDescent="0.25">
      <c r="A512" s="45"/>
      <c r="B512" s="1"/>
      <c r="C512" s="1"/>
      <c r="D512" s="1"/>
      <c r="E512" s="1"/>
      <c r="F512" s="1"/>
      <c r="G512" s="1"/>
    </row>
    <row r="513" spans="1:7" ht="12.75" customHeight="1" x14ac:dyDescent="0.25">
      <c r="A513" s="45"/>
      <c r="B513" s="1"/>
      <c r="C513" s="1"/>
      <c r="D513" s="1"/>
      <c r="E513" s="1"/>
      <c r="F513" s="1"/>
      <c r="G513" s="1"/>
    </row>
    <row r="514" spans="1:7" ht="12.75" customHeight="1" x14ac:dyDescent="0.25">
      <c r="A514" s="45"/>
      <c r="B514" s="1"/>
      <c r="C514" s="1"/>
      <c r="D514" s="1"/>
      <c r="E514" s="1"/>
      <c r="F514" s="1"/>
      <c r="G514" s="1"/>
    </row>
    <row r="515" spans="1:7" ht="12.75" customHeight="1" x14ac:dyDescent="0.25">
      <c r="A515" s="45"/>
      <c r="B515" s="1"/>
      <c r="C515" s="1"/>
      <c r="D515" s="1"/>
      <c r="E515" s="1"/>
      <c r="F515" s="1"/>
      <c r="G515" s="1"/>
    </row>
    <row r="516" spans="1:7" ht="12.75" customHeight="1" x14ac:dyDescent="0.25">
      <c r="A516" s="45"/>
      <c r="B516" s="1"/>
      <c r="C516" s="1"/>
      <c r="D516" s="1"/>
      <c r="E516" s="1"/>
      <c r="F516" s="1"/>
      <c r="G516" s="1"/>
    </row>
    <row r="517" spans="1:7" ht="12.75" customHeight="1" x14ac:dyDescent="0.25">
      <c r="A517" s="45"/>
      <c r="B517" s="1"/>
      <c r="C517" s="1"/>
      <c r="D517" s="1"/>
      <c r="E517" s="1"/>
      <c r="F517" s="1"/>
      <c r="G517" s="1"/>
    </row>
    <row r="518" spans="1:7" ht="12.75" customHeight="1" x14ac:dyDescent="0.25">
      <c r="A518" s="45"/>
      <c r="B518" s="1"/>
      <c r="C518" s="1"/>
      <c r="D518" s="1"/>
      <c r="E518" s="1"/>
      <c r="F518" s="1"/>
      <c r="G518" s="1"/>
    </row>
    <row r="519" spans="1:7" ht="12.75" customHeight="1" x14ac:dyDescent="0.25">
      <c r="A519" s="45"/>
      <c r="B519" s="1"/>
      <c r="C519" s="1"/>
      <c r="D519" s="1"/>
      <c r="E519" s="1"/>
      <c r="F519" s="1"/>
      <c r="G519" s="1"/>
    </row>
    <row r="520" spans="1:7" ht="12.75" customHeight="1" x14ac:dyDescent="0.25">
      <c r="A520" s="45"/>
      <c r="B520" s="1"/>
      <c r="C520" s="1"/>
      <c r="D520" s="1"/>
      <c r="E520" s="1"/>
      <c r="F520" s="1"/>
      <c r="G520" s="1"/>
    </row>
    <row r="521" spans="1:7" ht="12.75" customHeight="1" x14ac:dyDescent="0.25">
      <c r="A521" s="45"/>
      <c r="B521" s="1"/>
      <c r="C521" s="1"/>
      <c r="D521" s="1"/>
      <c r="E521" s="1"/>
      <c r="F521" s="1"/>
      <c r="G521" s="1"/>
    </row>
    <row r="522" spans="1:7" ht="12.75" customHeight="1" x14ac:dyDescent="0.25">
      <c r="A522" s="45"/>
      <c r="B522" s="1"/>
      <c r="C522" s="1"/>
      <c r="D522" s="1"/>
      <c r="E522" s="1"/>
      <c r="F522" s="1"/>
      <c r="G522" s="1"/>
    </row>
    <row r="523" spans="1:7" ht="12.75" customHeight="1" x14ac:dyDescent="0.25">
      <c r="A523" s="45"/>
      <c r="B523" s="1"/>
      <c r="C523" s="1"/>
      <c r="D523" s="1"/>
      <c r="E523" s="1"/>
      <c r="F523" s="1"/>
      <c r="G523" s="1"/>
    </row>
    <row r="524" spans="1:7" ht="12.75" customHeight="1" x14ac:dyDescent="0.25">
      <c r="A524" s="45"/>
      <c r="B524" s="1"/>
      <c r="C524" s="1"/>
      <c r="D524" s="1"/>
      <c r="E524" s="1"/>
      <c r="F524" s="1"/>
      <c r="G524" s="1"/>
    </row>
    <row r="525" spans="1:7" ht="12.75" customHeight="1" x14ac:dyDescent="0.25">
      <c r="A525" s="45"/>
      <c r="B525" s="1"/>
      <c r="C525" s="1"/>
      <c r="D525" s="1"/>
      <c r="E525" s="1"/>
      <c r="F525" s="1"/>
      <c r="G525" s="1"/>
    </row>
    <row r="526" spans="1:7" ht="12.75" customHeight="1" x14ac:dyDescent="0.25">
      <c r="A526" s="45"/>
      <c r="B526" s="1"/>
      <c r="C526" s="1"/>
      <c r="D526" s="1"/>
      <c r="E526" s="1"/>
      <c r="F526" s="1"/>
      <c r="G526" s="1"/>
    </row>
    <row r="527" spans="1:7" ht="12.75" customHeight="1" x14ac:dyDescent="0.25">
      <c r="A527" s="45"/>
      <c r="B527" s="1"/>
      <c r="C527" s="1"/>
      <c r="D527" s="1"/>
      <c r="E527" s="1"/>
      <c r="F527" s="1"/>
      <c r="G527" s="1"/>
    </row>
    <row r="528" spans="1:7" ht="12.75" customHeight="1" x14ac:dyDescent="0.25">
      <c r="A528" s="45"/>
      <c r="B528" s="1"/>
      <c r="C528" s="1"/>
      <c r="D528" s="1"/>
      <c r="E528" s="1"/>
      <c r="F528" s="1"/>
      <c r="G528" s="1"/>
    </row>
    <row r="529" spans="1:7" ht="12.75" customHeight="1" x14ac:dyDescent="0.25">
      <c r="A529" s="45"/>
      <c r="B529" s="1"/>
      <c r="C529" s="1"/>
      <c r="D529" s="1"/>
      <c r="E529" s="1"/>
      <c r="F529" s="1"/>
      <c r="G529" s="1"/>
    </row>
    <row r="530" spans="1:7" ht="12.75" customHeight="1" x14ac:dyDescent="0.25">
      <c r="A530" s="45"/>
      <c r="B530" s="1"/>
      <c r="C530" s="1"/>
      <c r="D530" s="1"/>
      <c r="E530" s="1"/>
      <c r="F530" s="1"/>
      <c r="G530" s="1"/>
    </row>
    <row r="531" spans="1:7" ht="12.75" customHeight="1" x14ac:dyDescent="0.25">
      <c r="A531" s="45"/>
      <c r="B531" s="1"/>
      <c r="C531" s="1"/>
      <c r="D531" s="1"/>
      <c r="E531" s="1"/>
      <c r="F531" s="1"/>
      <c r="G531" s="1"/>
    </row>
    <row r="532" spans="1:7" ht="12.75" customHeight="1" x14ac:dyDescent="0.25">
      <c r="A532" s="45"/>
      <c r="B532" s="1"/>
      <c r="C532" s="1"/>
      <c r="D532" s="1"/>
      <c r="E532" s="1"/>
      <c r="F532" s="1"/>
      <c r="G532" s="1"/>
    </row>
    <row r="533" spans="1:7" ht="12.75" customHeight="1" x14ac:dyDescent="0.25">
      <c r="A533" s="45"/>
      <c r="B533" s="1"/>
      <c r="C533" s="1"/>
      <c r="D533" s="1"/>
      <c r="E533" s="1"/>
      <c r="F533" s="1"/>
      <c r="G533" s="1"/>
    </row>
    <row r="534" spans="1:7" ht="12.75" customHeight="1" x14ac:dyDescent="0.25">
      <c r="A534" s="45"/>
      <c r="B534" s="1"/>
      <c r="C534" s="1"/>
      <c r="D534" s="1"/>
      <c r="E534" s="1"/>
      <c r="F534" s="1"/>
      <c r="G534" s="1"/>
    </row>
    <row r="535" spans="1:7" ht="12.75" customHeight="1" x14ac:dyDescent="0.25">
      <c r="A535" s="45"/>
      <c r="B535" s="1"/>
      <c r="C535" s="1"/>
      <c r="D535" s="1"/>
      <c r="E535" s="1"/>
      <c r="F535" s="1"/>
      <c r="G535" s="1"/>
    </row>
    <row r="536" spans="1:7" ht="12.75" customHeight="1" x14ac:dyDescent="0.25">
      <c r="A536" s="45"/>
      <c r="B536" s="1"/>
      <c r="C536" s="1"/>
      <c r="D536" s="1"/>
      <c r="E536" s="1"/>
      <c r="F536" s="1"/>
      <c r="G536" s="1"/>
    </row>
    <row r="537" spans="1:7" ht="12.75" customHeight="1" x14ac:dyDescent="0.25">
      <c r="A537" s="45"/>
      <c r="B537" s="1"/>
      <c r="C537" s="1"/>
      <c r="D537" s="1"/>
      <c r="E537" s="1"/>
      <c r="F537" s="1"/>
      <c r="G537" s="1"/>
    </row>
    <row r="538" spans="1:7" ht="12.75" customHeight="1" x14ac:dyDescent="0.25">
      <c r="A538" s="45"/>
      <c r="B538" s="1"/>
      <c r="C538" s="1"/>
      <c r="D538" s="1"/>
      <c r="E538" s="1"/>
      <c r="F538" s="1"/>
      <c r="G538" s="1"/>
    </row>
    <row r="539" spans="1:7" ht="12.75" customHeight="1" x14ac:dyDescent="0.25">
      <c r="A539" s="45"/>
      <c r="B539" s="1"/>
      <c r="C539" s="1"/>
      <c r="D539" s="1"/>
      <c r="E539" s="1"/>
      <c r="F539" s="1"/>
      <c r="G539" s="1"/>
    </row>
    <row r="540" spans="1:7" ht="12.75" customHeight="1" x14ac:dyDescent="0.25">
      <c r="A540" s="45"/>
      <c r="B540" s="1"/>
      <c r="C540" s="1"/>
      <c r="D540" s="1"/>
      <c r="E540" s="1"/>
      <c r="F540" s="1"/>
      <c r="G540" s="1"/>
    </row>
    <row r="541" spans="1:7" ht="12.75" customHeight="1" x14ac:dyDescent="0.25">
      <c r="A541" s="45"/>
      <c r="B541" s="1"/>
      <c r="C541" s="1"/>
      <c r="D541" s="1"/>
      <c r="E541" s="1"/>
      <c r="F541" s="1"/>
      <c r="G541" s="1"/>
    </row>
    <row r="542" spans="1:7" ht="12.75" customHeight="1" x14ac:dyDescent="0.25">
      <c r="A542" s="45"/>
      <c r="B542" s="1"/>
      <c r="C542" s="1"/>
      <c r="D542" s="1"/>
      <c r="E542" s="1"/>
      <c r="F542" s="1"/>
      <c r="G542" s="1"/>
    </row>
    <row r="543" spans="1:7" ht="12.75" customHeight="1" x14ac:dyDescent="0.25">
      <c r="A543" s="45"/>
      <c r="B543" s="1"/>
      <c r="C543" s="1"/>
      <c r="D543" s="1"/>
      <c r="E543" s="1"/>
      <c r="F543" s="1"/>
      <c r="G543" s="1"/>
    </row>
    <row r="544" spans="1:7" ht="12.75" customHeight="1" x14ac:dyDescent="0.25">
      <c r="A544" s="45"/>
      <c r="B544" s="1"/>
      <c r="C544" s="1"/>
      <c r="D544" s="1"/>
      <c r="E544" s="1"/>
      <c r="F544" s="1"/>
      <c r="G544" s="1"/>
    </row>
    <row r="545" spans="1:7" ht="12.75" customHeight="1" x14ac:dyDescent="0.25">
      <c r="A545" s="45"/>
      <c r="B545" s="1"/>
      <c r="C545" s="1"/>
      <c r="D545" s="1"/>
      <c r="E545" s="1"/>
      <c r="F545" s="1"/>
      <c r="G545" s="1"/>
    </row>
    <row r="546" spans="1:7" ht="12.75" customHeight="1" x14ac:dyDescent="0.25">
      <c r="A546" s="45"/>
      <c r="B546" s="1"/>
      <c r="C546" s="1"/>
      <c r="D546" s="1"/>
      <c r="E546" s="1"/>
      <c r="F546" s="1"/>
      <c r="G546" s="1"/>
    </row>
    <row r="547" spans="1:7" ht="12.75" customHeight="1" x14ac:dyDescent="0.25">
      <c r="A547" s="45"/>
      <c r="B547" s="1"/>
      <c r="C547" s="1"/>
      <c r="D547" s="1"/>
      <c r="E547" s="1"/>
      <c r="F547" s="1"/>
      <c r="G547" s="1"/>
    </row>
    <row r="548" spans="1:7" ht="12.75" customHeight="1" x14ac:dyDescent="0.25">
      <c r="A548" s="45"/>
      <c r="B548" s="1"/>
      <c r="C548" s="1"/>
      <c r="D548" s="1"/>
      <c r="E548" s="1"/>
      <c r="F548" s="1"/>
      <c r="G548" s="1"/>
    </row>
    <row r="549" spans="1:7" ht="12.75" customHeight="1" x14ac:dyDescent="0.25">
      <c r="A549" s="45"/>
      <c r="B549" s="1"/>
      <c r="C549" s="1"/>
      <c r="D549" s="1"/>
      <c r="E549" s="1"/>
      <c r="F549" s="1"/>
      <c r="G549" s="1"/>
    </row>
    <row r="550" spans="1:7" ht="12.75" customHeight="1" x14ac:dyDescent="0.25">
      <c r="A550" s="45"/>
      <c r="B550" s="1"/>
      <c r="C550" s="1"/>
      <c r="D550" s="1"/>
      <c r="E550" s="1"/>
      <c r="F550" s="1"/>
      <c r="G550" s="1"/>
    </row>
    <row r="551" spans="1:7" ht="12.75" customHeight="1" x14ac:dyDescent="0.25">
      <c r="A551" s="45"/>
      <c r="B551" s="1"/>
      <c r="C551" s="1"/>
      <c r="D551" s="1"/>
      <c r="E551" s="1"/>
      <c r="F551" s="1"/>
      <c r="G551" s="1"/>
    </row>
    <row r="552" spans="1:7" ht="12.75" customHeight="1" x14ac:dyDescent="0.25">
      <c r="A552" s="45"/>
      <c r="B552" s="1"/>
      <c r="C552" s="1"/>
      <c r="D552" s="1"/>
      <c r="E552" s="1"/>
      <c r="F552" s="1"/>
      <c r="G552" s="1"/>
    </row>
    <row r="553" spans="1:7" ht="12.75" customHeight="1" x14ac:dyDescent="0.25">
      <c r="A553" s="45"/>
      <c r="B553" s="1"/>
      <c r="C553" s="1"/>
      <c r="D553" s="1"/>
      <c r="E553" s="1"/>
      <c r="F553" s="1"/>
      <c r="G553" s="1"/>
    </row>
    <row r="554" spans="1:7" ht="12.75" customHeight="1" x14ac:dyDescent="0.25">
      <c r="A554" s="45"/>
      <c r="B554" s="1"/>
      <c r="C554" s="1"/>
      <c r="D554" s="1"/>
      <c r="E554" s="1"/>
      <c r="F554" s="1"/>
      <c r="G554" s="1"/>
    </row>
    <row r="555" spans="1:7" ht="12.75" customHeight="1" x14ac:dyDescent="0.25">
      <c r="A555" s="45"/>
      <c r="B555" s="1"/>
      <c r="C555" s="1"/>
      <c r="D555" s="1"/>
      <c r="E555" s="1"/>
      <c r="F555" s="1"/>
      <c r="G555" s="1"/>
    </row>
    <row r="556" spans="1:7" ht="12.75" customHeight="1" x14ac:dyDescent="0.25">
      <c r="A556" s="45"/>
      <c r="B556" s="1"/>
      <c r="C556" s="1"/>
      <c r="D556" s="1"/>
      <c r="E556" s="1"/>
      <c r="F556" s="1"/>
      <c r="G556" s="1"/>
    </row>
    <row r="557" spans="1:7" ht="12.75" customHeight="1" x14ac:dyDescent="0.25">
      <c r="A557" s="45"/>
      <c r="B557" s="1"/>
      <c r="C557" s="1"/>
      <c r="D557" s="1"/>
      <c r="E557" s="1"/>
      <c r="F557" s="1"/>
      <c r="G557" s="1"/>
    </row>
    <row r="558" spans="1:7" ht="12.75" customHeight="1" x14ac:dyDescent="0.25">
      <c r="A558" s="45"/>
      <c r="B558" s="1"/>
      <c r="C558" s="1"/>
      <c r="D558" s="1"/>
      <c r="E558" s="1"/>
      <c r="F558" s="1"/>
      <c r="G558" s="1"/>
    </row>
    <row r="559" spans="1:7" ht="12.75" customHeight="1" x14ac:dyDescent="0.25">
      <c r="A559" s="45"/>
      <c r="B559" s="1"/>
      <c r="C559" s="1"/>
      <c r="D559" s="1"/>
      <c r="E559" s="1"/>
      <c r="F559" s="1"/>
      <c r="G559" s="1"/>
    </row>
    <row r="560" spans="1:7" ht="12.75" customHeight="1" x14ac:dyDescent="0.25">
      <c r="A560" s="45"/>
      <c r="B560" s="1"/>
      <c r="C560" s="1"/>
      <c r="D560" s="1"/>
      <c r="E560" s="1"/>
      <c r="F560" s="1"/>
      <c r="G560" s="1"/>
    </row>
    <row r="561" spans="1:7" ht="12.75" customHeight="1" x14ac:dyDescent="0.25">
      <c r="A561" s="45"/>
      <c r="B561" s="1"/>
      <c r="C561" s="1"/>
      <c r="D561" s="1"/>
      <c r="E561" s="1"/>
      <c r="F561" s="1"/>
      <c r="G561" s="1"/>
    </row>
    <row r="562" spans="1:7" ht="12.75" customHeight="1" x14ac:dyDescent="0.25">
      <c r="A562" s="45"/>
      <c r="B562" s="1"/>
      <c r="C562" s="1"/>
      <c r="D562" s="1"/>
      <c r="E562" s="1"/>
      <c r="F562" s="1"/>
      <c r="G562" s="1"/>
    </row>
    <row r="563" spans="1:7" ht="12.75" customHeight="1" x14ac:dyDescent="0.25">
      <c r="A563" s="45"/>
      <c r="B563" s="1"/>
      <c r="C563" s="1"/>
      <c r="D563" s="1"/>
      <c r="E563" s="1"/>
      <c r="F563" s="1"/>
      <c r="G563" s="1"/>
    </row>
    <row r="564" spans="1:7" ht="12.75" customHeight="1" x14ac:dyDescent="0.25">
      <c r="A564" s="45"/>
      <c r="B564" s="1"/>
      <c r="C564" s="1"/>
      <c r="D564" s="1"/>
      <c r="E564" s="1"/>
      <c r="F564" s="1"/>
      <c r="G564" s="1"/>
    </row>
    <row r="565" spans="1:7" ht="12.75" customHeight="1" x14ac:dyDescent="0.25">
      <c r="A565" s="45"/>
      <c r="B565" s="1"/>
      <c r="C565" s="1"/>
      <c r="D565" s="1"/>
      <c r="E565" s="1"/>
      <c r="F565" s="1"/>
      <c r="G565" s="1"/>
    </row>
    <row r="566" spans="1:7" ht="12.75" customHeight="1" x14ac:dyDescent="0.25">
      <c r="A566" s="45"/>
      <c r="B566" s="1"/>
      <c r="C566" s="1"/>
      <c r="D566" s="1"/>
      <c r="E566" s="1"/>
      <c r="F566" s="1"/>
      <c r="G566" s="1"/>
    </row>
    <row r="567" spans="1:7" ht="12.75" customHeight="1" x14ac:dyDescent="0.25">
      <c r="A567" s="45"/>
      <c r="B567" s="1"/>
      <c r="C567" s="1"/>
      <c r="D567" s="1"/>
      <c r="E567" s="1"/>
      <c r="F567" s="1"/>
      <c r="G567" s="1"/>
    </row>
    <row r="568" spans="1:7" ht="12.75" customHeight="1" x14ac:dyDescent="0.25">
      <c r="A568" s="45"/>
      <c r="B568" s="1"/>
      <c r="C568" s="1"/>
      <c r="D568" s="1"/>
      <c r="E568" s="1"/>
      <c r="F568" s="1"/>
      <c r="G568" s="1"/>
    </row>
    <row r="569" spans="1:7" ht="12.75" customHeight="1" x14ac:dyDescent="0.25">
      <c r="A569" s="45"/>
      <c r="B569" s="1"/>
      <c r="C569" s="1"/>
      <c r="D569" s="1"/>
      <c r="E569" s="1"/>
      <c r="F569" s="1"/>
      <c r="G569" s="1"/>
    </row>
    <row r="570" spans="1:7" ht="12.75" customHeight="1" x14ac:dyDescent="0.25">
      <c r="A570" s="45"/>
      <c r="B570" s="1"/>
      <c r="C570" s="1"/>
      <c r="D570" s="1"/>
      <c r="E570" s="1"/>
      <c r="F570" s="1"/>
      <c r="G570" s="1"/>
    </row>
    <row r="571" spans="1:7" ht="12.75" customHeight="1" x14ac:dyDescent="0.25">
      <c r="A571" s="45"/>
      <c r="B571" s="1"/>
      <c r="C571" s="1"/>
      <c r="D571" s="1"/>
      <c r="E571" s="1"/>
      <c r="F571" s="1"/>
      <c r="G571" s="1"/>
    </row>
    <row r="572" spans="1:7" ht="12.75" customHeight="1" x14ac:dyDescent="0.25">
      <c r="A572" s="45"/>
      <c r="B572" s="1"/>
      <c r="C572" s="1"/>
      <c r="D572" s="1"/>
      <c r="E572" s="1"/>
      <c r="F572" s="1"/>
      <c r="G572" s="1"/>
    </row>
    <row r="573" spans="1:7" ht="12.75" customHeight="1" x14ac:dyDescent="0.25">
      <c r="A573" s="45"/>
      <c r="B573" s="1"/>
      <c r="C573" s="1"/>
      <c r="D573" s="1"/>
      <c r="E573" s="1"/>
      <c r="F573" s="1"/>
      <c r="G573" s="1"/>
    </row>
    <row r="574" spans="1:7" ht="12.75" customHeight="1" x14ac:dyDescent="0.25">
      <c r="A574" s="45"/>
      <c r="B574" s="1"/>
      <c r="C574" s="1"/>
      <c r="D574" s="1"/>
      <c r="E574" s="1"/>
      <c r="F574" s="1"/>
      <c r="G574" s="1"/>
    </row>
    <row r="575" spans="1:7" ht="12.75" customHeight="1" x14ac:dyDescent="0.25">
      <c r="A575" s="45"/>
      <c r="B575" s="1"/>
      <c r="C575" s="1"/>
      <c r="D575" s="1"/>
      <c r="E575" s="1"/>
      <c r="F575" s="1"/>
      <c r="G575" s="1"/>
    </row>
    <row r="576" spans="1:7" ht="12.75" customHeight="1" x14ac:dyDescent="0.25">
      <c r="A576" s="45"/>
      <c r="B576" s="1"/>
      <c r="C576" s="1"/>
      <c r="D576" s="1"/>
      <c r="E576" s="1"/>
      <c r="F576" s="1"/>
      <c r="G576" s="1"/>
    </row>
    <row r="577" spans="1:7" ht="12.75" customHeight="1" x14ac:dyDescent="0.25">
      <c r="A577" s="45"/>
      <c r="B577" s="1"/>
      <c r="C577" s="1"/>
      <c r="D577" s="1"/>
      <c r="E577" s="1"/>
      <c r="F577" s="1"/>
      <c r="G577" s="1"/>
    </row>
    <row r="578" spans="1:7" ht="12.75" customHeight="1" x14ac:dyDescent="0.25">
      <c r="A578" s="45"/>
      <c r="B578" s="1"/>
      <c r="C578" s="1"/>
      <c r="D578" s="1"/>
      <c r="E578" s="1"/>
      <c r="F578" s="1"/>
      <c r="G578" s="1"/>
    </row>
    <row r="579" spans="1:7" ht="12.75" customHeight="1" x14ac:dyDescent="0.25">
      <c r="A579" s="45"/>
      <c r="B579" s="1"/>
      <c r="C579" s="1"/>
      <c r="D579" s="1"/>
      <c r="E579" s="1"/>
      <c r="F579" s="1"/>
      <c r="G579" s="1"/>
    </row>
    <row r="580" spans="1:7" ht="12.75" customHeight="1" x14ac:dyDescent="0.25">
      <c r="A580" s="45"/>
      <c r="B580" s="1"/>
      <c r="C580" s="1"/>
      <c r="D580" s="1"/>
      <c r="E580" s="1"/>
      <c r="F580" s="1"/>
      <c r="G580" s="1"/>
    </row>
    <row r="581" spans="1:7" ht="12.75" customHeight="1" x14ac:dyDescent="0.25">
      <c r="A581" s="45"/>
      <c r="B581" s="1"/>
      <c r="C581" s="1"/>
      <c r="D581" s="1"/>
      <c r="E581" s="1"/>
      <c r="F581" s="1"/>
      <c r="G581" s="1"/>
    </row>
    <row r="582" spans="1:7" ht="12.75" customHeight="1" x14ac:dyDescent="0.25">
      <c r="A582" s="45"/>
      <c r="B582" s="1"/>
      <c r="C582" s="1"/>
      <c r="D582" s="1"/>
      <c r="E582" s="1"/>
      <c r="F582" s="1"/>
      <c r="G582" s="1"/>
    </row>
    <row r="583" spans="1:7" ht="12.75" customHeight="1" x14ac:dyDescent="0.25">
      <c r="A583" s="45"/>
      <c r="B583" s="1"/>
      <c r="C583" s="1"/>
      <c r="D583" s="1"/>
      <c r="E583" s="1"/>
      <c r="F583" s="1"/>
      <c r="G583" s="1"/>
    </row>
    <row r="584" spans="1:7" ht="12.75" customHeight="1" x14ac:dyDescent="0.25">
      <c r="A584" s="45"/>
      <c r="B584" s="1"/>
      <c r="C584" s="1"/>
      <c r="D584" s="1"/>
      <c r="E584" s="1"/>
      <c r="F584" s="1"/>
      <c r="G584" s="1"/>
    </row>
    <row r="585" spans="1:7" ht="12.75" customHeight="1" x14ac:dyDescent="0.25">
      <c r="A585" s="45"/>
      <c r="B585" s="1"/>
      <c r="C585" s="1"/>
      <c r="D585" s="1"/>
      <c r="E585" s="1"/>
      <c r="F585" s="1"/>
      <c r="G585" s="1"/>
    </row>
    <row r="586" spans="1:7" ht="12.75" customHeight="1" x14ac:dyDescent="0.25">
      <c r="A586" s="45"/>
      <c r="B586" s="1"/>
      <c r="C586" s="1"/>
      <c r="D586" s="1"/>
      <c r="E586" s="1"/>
      <c r="F586" s="1"/>
      <c r="G586" s="1"/>
    </row>
    <row r="587" spans="1:7" ht="12.75" customHeight="1" x14ac:dyDescent="0.25">
      <c r="A587" s="45"/>
      <c r="B587" s="1"/>
      <c r="C587" s="1"/>
      <c r="D587" s="1"/>
      <c r="E587" s="1"/>
      <c r="F587" s="1"/>
      <c r="G587" s="1"/>
    </row>
    <row r="588" spans="1:7" ht="12.75" customHeight="1" x14ac:dyDescent="0.25">
      <c r="A588" s="45"/>
      <c r="B588" s="1"/>
      <c r="C588" s="1"/>
      <c r="D588" s="1"/>
      <c r="E588" s="1"/>
      <c r="F588" s="1"/>
      <c r="G588" s="1"/>
    </row>
    <row r="589" spans="1:7" ht="12.75" customHeight="1" x14ac:dyDescent="0.25">
      <c r="A589" s="45"/>
      <c r="B589" s="1"/>
      <c r="C589" s="1"/>
      <c r="D589" s="1"/>
      <c r="E589" s="1"/>
      <c r="F589" s="1"/>
      <c r="G589" s="1"/>
    </row>
    <row r="590" spans="1:7" ht="12.75" customHeight="1" x14ac:dyDescent="0.25">
      <c r="A590" s="45"/>
      <c r="B590" s="1"/>
      <c r="C590" s="1"/>
      <c r="D590" s="1"/>
      <c r="E590" s="1"/>
      <c r="F590" s="1"/>
      <c r="G590" s="1"/>
    </row>
    <row r="591" spans="1:7" ht="12.75" customHeight="1" x14ac:dyDescent="0.25">
      <c r="A591" s="45"/>
      <c r="B591" s="1"/>
      <c r="C591" s="1"/>
      <c r="D591" s="1"/>
      <c r="E591" s="1"/>
      <c r="F591" s="1"/>
      <c r="G591" s="1"/>
    </row>
    <row r="592" spans="1:7" ht="12.75" customHeight="1" x14ac:dyDescent="0.25">
      <c r="A592" s="45"/>
      <c r="B592" s="1"/>
      <c r="C592" s="1"/>
      <c r="D592" s="1"/>
      <c r="E592" s="1"/>
      <c r="F592" s="1"/>
      <c r="G592" s="1"/>
    </row>
    <row r="593" spans="1:7" ht="12.75" customHeight="1" x14ac:dyDescent="0.25">
      <c r="A593" s="45"/>
      <c r="B593" s="1"/>
      <c r="C593" s="1"/>
      <c r="D593" s="1"/>
      <c r="E593" s="1"/>
      <c r="F593" s="1"/>
      <c r="G593" s="1"/>
    </row>
    <row r="594" spans="1:7" ht="12.75" customHeight="1" x14ac:dyDescent="0.25">
      <c r="A594" s="45"/>
      <c r="B594" s="1"/>
      <c r="C594" s="1"/>
      <c r="D594" s="1"/>
      <c r="E594" s="1"/>
      <c r="F594" s="1"/>
      <c r="G594" s="1"/>
    </row>
    <row r="595" spans="1:7" ht="12.75" customHeight="1" x14ac:dyDescent="0.25">
      <c r="A595" s="45"/>
      <c r="B595" s="1"/>
      <c r="C595" s="1"/>
      <c r="D595" s="1"/>
      <c r="E595" s="1"/>
      <c r="F595" s="1"/>
      <c r="G595" s="1"/>
    </row>
    <row r="596" spans="1:7" ht="12.75" customHeight="1" x14ac:dyDescent="0.25">
      <c r="A596" s="45"/>
      <c r="B596" s="1"/>
      <c r="C596" s="1"/>
      <c r="D596" s="1"/>
      <c r="E596" s="1"/>
      <c r="F596" s="1"/>
      <c r="G596" s="1"/>
    </row>
    <row r="597" spans="1:7" ht="12.75" customHeight="1" x14ac:dyDescent="0.25">
      <c r="A597" s="45"/>
      <c r="B597" s="1"/>
      <c r="C597" s="1"/>
      <c r="D597" s="1"/>
      <c r="E597" s="1"/>
      <c r="F597" s="1"/>
      <c r="G597" s="1"/>
    </row>
    <row r="598" spans="1:7" ht="12.75" customHeight="1" x14ac:dyDescent="0.25">
      <c r="A598" s="45"/>
      <c r="B598" s="1"/>
      <c r="C598" s="1"/>
      <c r="D598" s="1"/>
      <c r="E598" s="1"/>
      <c r="F598" s="1"/>
      <c r="G598" s="1"/>
    </row>
    <row r="599" spans="1:7" ht="12.75" customHeight="1" x14ac:dyDescent="0.25">
      <c r="A599" s="45"/>
      <c r="B599" s="1"/>
      <c r="C599" s="1"/>
      <c r="D599" s="1"/>
      <c r="E599" s="1"/>
      <c r="F599" s="1"/>
      <c r="G599" s="1"/>
    </row>
    <row r="600" spans="1:7" ht="12.75" customHeight="1" x14ac:dyDescent="0.25">
      <c r="A600" s="45"/>
      <c r="B600" s="1"/>
      <c r="C600" s="1"/>
      <c r="D600" s="1"/>
      <c r="E600" s="1"/>
      <c r="F600" s="1"/>
      <c r="G600" s="1"/>
    </row>
    <row r="601" spans="1:7" ht="12.75" customHeight="1" x14ac:dyDescent="0.25">
      <c r="A601" s="45"/>
      <c r="B601" s="1"/>
      <c r="C601" s="1"/>
      <c r="D601" s="1"/>
      <c r="E601" s="1"/>
      <c r="F601" s="1"/>
      <c r="G601" s="1"/>
    </row>
    <row r="602" spans="1:7" ht="12.75" customHeight="1" x14ac:dyDescent="0.25">
      <c r="A602" s="45"/>
      <c r="B602" s="1"/>
      <c r="C602" s="1"/>
      <c r="D602" s="1"/>
      <c r="E602" s="1"/>
      <c r="F602" s="1"/>
      <c r="G602" s="1"/>
    </row>
    <row r="603" spans="1:7" ht="12.75" customHeight="1" x14ac:dyDescent="0.25">
      <c r="A603" s="45"/>
      <c r="B603" s="1"/>
      <c r="C603" s="1"/>
      <c r="D603" s="1"/>
      <c r="E603" s="1"/>
      <c r="F603" s="1"/>
      <c r="G603" s="1"/>
    </row>
    <row r="604" spans="1:7" ht="12.75" customHeight="1" x14ac:dyDescent="0.25">
      <c r="A604" s="45"/>
      <c r="B604" s="1"/>
      <c r="C604" s="1"/>
      <c r="D604" s="1"/>
      <c r="E604" s="1"/>
      <c r="F604" s="1"/>
      <c r="G604" s="1"/>
    </row>
    <row r="605" spans="1:7" ht="12.75" customHeight="1" x14ac:dyDescent="0.25">
      <c r="A605" s="45"/>
      <c r="B605" s="1"/>
      <c r="C605" s="1"/>
      <c r="D605" s="1"/>
      <c r="E605" s="1"/>
      <c r="F605" s="1"/>
      <c r="G605" s="1"/>
    </row>
    <row r="606" spans="1:7" ht="12.75" customHeight="1" x14ac:dyDescent="0.25">
      <c r="A606" s="45"/>
      <c r="B606" s="1"/>
      <c r="C606" s="1"/>
      <c r="D606" s="1"/>
      <c r="E606" s="1"/>
      <c r="F606" s="1"/>
      <c r="G606" s="1"/>
    </row>
    <row r="607" spans="1:7" ht="12.75" customHeight="1" x14ac:dyDescent="0.25">
      <c r="A607" s="45"/>
      <c r="B607" s="1"/>
      <c r="C607" s="1"/>
      <c r="D607" s="1"/>
      <c r="E607" s="1"/>
      <c r="F607" s="1"/>
      <c r="G607" s="1"/>
    </row>
    <row r="608" spans="1:7" ht="12.75" customHeight="1" x14ac:dyDescent="0.25">
      <c r="A608" s="45"/>
      <c r="B608" s="1"/>
      <c r="C608" s="1"/>
      <c r="D608" s="1"/>
      <c r="E608" s="1"/>
      <c r="F608" s="1"/>
      <c r="G608" s="1"/>
    </row>
    <row r="609" spans="1:7" ht="12.75" customHeight="1" x14ac:dyDescent="0.25">
      <c r="A609" s="45"/>
      <c r="B609" s="1"/>
      <c r="C609" s="1"/>
      <c r="D609" s="1"/>
      <c r="E609" s="1"/>
      <c r="F609" s="1"/>
      <c r="G609" s="1"/>
    </row>
    <row r="610" spans="1:7" ht="12.75" customHeight="1" x14ac:dyDescent="0.25">
      <c r="A610" s="45"/>
      <c r="B610" s="1"/>
      <c r="C610" s="1"/>
      <c r="D610" s="1"/>
      <c r="E610" s="1"/>
      <c r="F610" s="1"/>
      <c r="G610" s="1"/>
    </row>
    <row r="611" spans="1:7" ht="12.75" customHeight="1" x14ac:dyDescent="0.25">
      <c r="A611" s="45"/>
      <c r="B611" s="1"/>
      <c r="C611" s="1"/>
      <c r="D611" s="1"/>
      <c r="E611" s="1"/>
      <c r="F611" s="1"/>
      <c r="G611" s="1"/>
    </row>
    <row r="612" spans="1:7" ht="12.75" customHeight="1" x14ac:dyDescent="0.25">
      <c r="A612" s="45"/>
      <c r="B612" s="1"/>
      <c r="C612" s="1"/>
      <c r="D612" s="1"/>
      <c r="E612" s="1"/>
      <c r="F612" s="1"/>
      <c r="G612" s="1"/>
    </row>
    <row r="613" spans="1:7" ht="12.75" customHeight="1" x14ac:dyDescent="0.25">
      <c r="A613" s="45"/>
      <c r="B613" s="1"/>
      <c r="C613" s="1"/>
      <c r="D613" s="1"/>
      <c r="E613" s="1"/>
      <c r="F613" s="1"/>
      <c r="G613" s="1"/>
    </row>
    <row r="614" spans="1:7" ht="12.75" customHeight="1" x14ac:dyDescent="0.25">
      <c r="A614" s="45"/>
      <c r="B614" s="1"/>
      <c r="C614" s="1"/>
      <c r="D614" s="1"/>
      <c r="E614" s="1"/>
      <c r="F614" s="1"/>
      <c r="G614" s="1"/>
    </row>
    <row r="615" spans="1:7" ht="12.75" customHeight="1" x14ac:dyDescent="0.25">
      <c r="A615" s="45"/>
      <c r="B615" s="1"/>
      <c r="C615" s="1"/>
      <c r="D615" s="1"/>
      <c r="E615" s="1"/>
      <c r="F615" s="1"/>
      <c r="G615" s="1"/>
    </row>
    <row r="616" spans="1:7" ht="12.75" customHeight="1" x14ac:dyDescent="0.25">
      <c r="A616" s="45"/>
      <c r="B616" s="1"/>
      <c r="C616" s="1"/>
      <c r="D616" s="1"/>
      <c r="E616" s="1"/>
      <c r="F616" s="1"/>
      <c r="G616" s="1"/>
    </row>
    <row r="617" spans="1:7" ht="12.75" customHeight="1" x14ac:dyDescent="0.25">
      <c r="A617" s="45"/>
      <c r="B617" s="1"/>
      <c r="C617" s="1"/>
      <c r="D617" s="1"/>
      <c r="E617" s="1"/>
      <c r="F617" s="1"/>
      <c r="G617" s="1"/>
    </row>
    <row r="618" spans="1:7" ht="12.75" customHeight="1" x14ac:dyDescent="0.25">
      <c r="A618" s="45"/>
      <c r="B618" s="1"/>
      <c r="C618" s="1"/>
      <c r="D618" s="1"/>
      <c r="E618" s="1"/>
      <c r="F618" s="1"/>
      <c r="G618" s="1"/>
    </row>
    <row r="619" spans="1:7" ht="12.75" customHeight="1" x14ac:dyDescent="0.25">
      <c r="A619" s="45"/>
      <c r="B619" s="1"/>
      <c r="C619" s="1"/>
      <c r="D619" s="1"/>
      <c r="E619" s="1"/>
      <c r="F619" s="1"/>
      <c r="G619" s="1"/>
    </row>
    <row r="620" spans="1:7" ht="12.75" customHeight="1" x14ac:dyDescent="0.25">
      <c r="A620" s="45"/>
      <c r="B620" s="1"/>
      <c r="C620" s="1"/>
      <c r="D620" s="1"/>
      <c r="E620" s="1"/>
      <c r="F620" s="1"/>
      <c r="G620" s="1"/>
    </row>
    <row r="621" spans="1:7" ht="12.75" customHeight="1" x14ac:dyDescent="0.25">
      <c r="A621" s="45"/>
      <c r="B621" s="1"/>
      <c r="C621" s="1"/>
      <c r="D621" s="1"/>
      <c r="E621" s="1"/>
      <c r="F621" s="1"/>
      <c r="G621" s="1"/>
    </row>
    <row r="622" spans="1:7" ht="12.75" customHeight="1" x14ac:dyDescent="0.25">
      <c r="A622" s="45"/>
      <c r="B622" s="1"/>
      <c r="C622" s="1"/>
      <c r="D622" s="1"/>
      <c r="E622" s="1"/>
      <c r="F622" s="1"/>
      <c r="G622" s="1"/>
    </row>
    <row r="623" spans="1:7" ht="12.75" customHeight="1" x14ac:dyDescent="0.25">
      <c r="A623" s="45"/>
      <c r="B623" s="1"/>
      <c r="C623" s="1"/>
      <c r="D623" s="1"/>
      <c r="E623" s="1"/>
      <c r="F623" s="1"/>
      <c r="G623" s="1"/>
    </row>
    <row r="624" spans="1:7" ht="12.75" customHeight="1" x14ac:dyDescent="0.25">
      <c r="A624" s="45"/>
      <c r="B624" s="1"/>
      <c r="C624" s="1"/>
      <c r="D624" s="1"/>
      <c r="E624" s="1"/>
      <c r="F624" s="1"/>
      <c r="G624" s="1"/>
    </row>
    <row r="625" spans="1:7" ht="12.75" customHeight="1" x14ac:dyDescent="0.25">
      <c r="A625" s="45"/>
      <c r="B625" s="1"/>
      <c r="C625" s="1"/>
      <c r="D625" s="1"/>
      <c r="E625" s="1"/>
      <c r="F625" s="1"/>
      <c r="G625" s="1"/>
    </row>
    <row r="626" spans="1:7" ht="12.75" customHeight="1" x14ac:dyDescent="0.25">
      <c r="A626" s="45"/>
      <c r="B626" s="1"/>
      <c r="C626" s="1"/>
      <c r="D626" s="1"/>
      <c r="E626" s="1"/>
      <c r="F626" s="1"/>
      <c r="G626" s="1"/>
    </row>
    <row r="627" spans="1:7" ht="12.75" customHeight="1" x14ac:dyDescent="0.25">
      <c r="A627" s="45"/>
      <c r="B627" s="1"/>
      <c r="C627" s="1"/>
      <c r="D627" s="1"/>
      <c r="E627" s="1"/>
      <c r="F627" s="1"/>
      <c r="G627" s="1"/>
    </row>
    <row r="628" spans="1:7" ht="12.75" customHeight="1" x14ac:dyDescent="0.25">
      <c r="A628" s="45"/>
      <c r="B628" s="1"/>
      <c r="C628" s="1"/>
      <c r="D628" s="1"/>
      <c r="E628" s="1"/>
      <c r="F628" s="1"/>
      <c r="G628" s="1"/>
    </row>
    <row r="629" spans="1:7" ht="12.75" customHeight="1" x14ac:dyDescent="0.25">
      <c r="A629" s="45"/>
      <c r="B629" s="1"/>
      <c r="C629" s="1"/>
      <c r="D629" s="1"/>
      <c r="E629" s="1"/>
      <c r="F629" s="1"/>
      <c r="G629" s="1"/>
    </row>
    <row r="630" spans="1:7" ht="12.75" customHeight="1" x14ac:dyDescent="0.25">
      <c r="A630" s="45"/>
      <c r="B630" s="1"/>
      <c r="C630" s="1"/>
      <c r="D630" s="1"/>
      <c r="E630" s="1"/>
      <c r="F630" s="1"/>
      <c r="G630" s="1"/>
    </row>
    <row r="631" spans="1:7" ht="12.75" customHeight="1" x14ac:dyDescent="0.25">
      <c r="A631" s="45"/>
      <c r="B631" s="1"/>
      <c r="C631" s="1"/>
      <c r="D631" s="1"/>
      <c r="E631" s="1"/>
      <c r="F631" s="1"/>
      <c r="G631" s="1"/>
    </row>
    <row r="632" spans="1:7" ht="12.75" customHeight="1" x14ac:dyDescent="0.25">
      <c r="A632" s="45"/>
      <c r="B632" s="1"/>
      <c r="C632" s="1"/>
      <c r="D632" s="1"/>
      <c r="E632" s="1"/>
      <c r="F632" s="1"/>
      <c r="G632" s="1"/>
    </row>
    <row r="633" spans="1:7" ht="12.75" customHeight="1" x14ac:dyDescent="0.25">
      <c r="A633" s="45"/>
      <c r="B633" s="1"/>
      <c r="C633" s="1"/>
      <c r="D633" s="1"/>
      <c r="E633" s="1"/>
      <c r="F633" s="1"/>
      <c r="G633" s="1"/>
    </row>
    <row r="634" spans="1:7" ht="12.75" customHeight="1" x14ac:dyDescent="0.25">
      <c r="A634" s="45"/>
      <c r="B634" s="1"/>
      <c r="C634" s="1"/>
      <c r="D634" s="1"/>
      <c r="E634" s="1"/>
      <c r="F634" s="1"/>
      <c r="G634" s="1"/>
    </row>
    <row r="635" spans="1:7" ht="12.75" customHeight="1" x14ac:dyDescent="0.25">
      <c r="A635" s="45"/>
      <c r="B635" s="1"/>
      <c r="C635" s="1"/>
      <c r="D635" s="1"/>
      <c r="E635" s="1"/>
      <c r="F635" s="1"/>
      <c r="G635" s="1"/>
    </row>
    <row r="636" spans="1:7" ht="12.75" customHeight="1" x14ac:dyDescent="0.25">
      <c r="A636" s="45"/>
      <c r="B636" s="1"/>
      <c r="C636" s="1"/>
      <c r="D636" s="1"/>
      <c r="E636" s="1"/>
      <c r="F636" s="1"/>
      <c r="G636" s="1"/>
    </row>
    <row r="637" spans="1:7" ht="12.75" customHeight="1" x14ac:dyDescent="0.25">
      <c r="A637" s="45"/>
      <c r="B637" s="1"/>
      <c r="C637" s="1"/>
      <c r="D637" s="1"/>
      <c r="E637" s="1"/>
      <c r="F637" s="1"/>
      <c r="G637" s="1"/>
    </row>
    <row r="638" spans="1:7" ht="12.75" customHeight="1" x14ac:dyDescent="0.25">
      <c r="A638" s="45"/>
      <c r="B638" s="1"/>
      <c r="C638" s="1"/>
      <c r="D638" s="1"/>
      <c r="E638" s="1"/>
      <c r="F638" s="1"/>
      <c r="G638" s="1"/>
    </row>
    <row r="639" spans="1:7" ht="12.75" customHeight="1" x14ac:dyDescent="0.25">
      <c r="A639" s="45"/>
      <c r="B639" s="1"/>
      <c r="C639" s="1"/>
      <c r="D639" s="1"/>
      <c r="E639" s="1"/>
      <c r="F639" s="1"/>
      <c r="G639" s="1"/>
    </row>
    <row r="640" spans="1:7" ht="12.75" customHeight="1" x14ac:dyDescent="0.25">
      <c r="A640" s="45"/>
      <c r="B640" s="1"/>
      <c r="C640" s="1"/>
      <c r="D640" s="1"/>
      <c r="E640" s="1"/>
      <c r="F640" s="1"/>
      <c r="G640" s="1"/>
    </row>
    <row r="641" spans="1:7" ht="12.75" customHeight="1" x14ac:dyDescent="0.25">
      <c r="A641" s="45"/>
      <c r="B641" s="1"/>
      <c r="C641" s="1"/>
      <c r="D641" s="1"/>
      <c r="E641" s="1"/>
      <c r="F641" s="1"/>
      <c r="G641" s="1"/>
    </row>
    <row r="642" spans="1:7" ht="12.75" customHeight="1" x14ac:dyDescent="0.25">
      <c r="A642" s="45"/>
      <c r="B642" s="1"/>
      <c r="C642" s="1"/>
      <c r="D642" s="1"/>
      <c r="E642" s="1"/>
      <c r="F642" s="1"/>
      <c r="G642" s="1"/>
    </row>
    <row r="643" spans="1:7" ht="12.75" customHeight="1" x14ac:dyDescent="0.25">
      <c r="A643" s="45"/>
      <c r="B643" s="1"/>
      <c r="C643" s="1"/>
      <c r="D643" s="1"/>
      <c r="E643" s="1"/>
      <c r="F643" s="1"/>
      <c r="G643" s="1"/>
    </row>
    <row r="644" spans="1:7" ht="12.75" customHeight="1" x14ac:dyDescent="0.25">
      <c r="A644" s="45"/>
      <c r="B644" s="1"/>
      <c r="C644" s="1"/>
      <c r="D644" s="1"/>
      <c r="E644" s="1"/>
      <c r="F644" s="1"/>
      <c r="G644" s="1"/>
    </row>
    <row r="645" spans="1:7" ht="12.75" customHeight="1" x14ac:dyDescent="0.25">
      <c r="A645" s="45"/>
      <c r="B645" s="1"/>
      <c r="C645" s="1"/>
      <c r="D645" s="1"/>
      <c r="E645" s="1"/>
      <c r="F645" s="1"/>
      <c r="G645" s="1"/>
    </row>
    <row r="646" spans="1:7" ht="12.75" customHeight="1" x14ac:dyDescent="0.25">
      <c r="A646" s="45"/>
      <c r="B646" s="1"/>
      <c r="C646" s="1"/>
      <c r="D646" s="1"/>
      <c r="E646" s="1"/>
      <c r="F646" s="1"/>
      <c r="G646" s="1"/>
    </row>
    <row r="647" spans="1:7" ht="12.75" customHeight="1" x14ac:dyDescent="0.25">
      <c r="A647" s="45"/>
      <c r="B647" s="1"/>
      <c r="C647" s="1"/>
      <c r="D647" s="1"/>
      <c r="E647" s="1"/>
      <c r="F647" s="1"/>
      <c r="G647" s="1"/>
    </row>
    <row r="648" spans="1:7" ht="12.75" customHeight="1" x14ac:dyDescent="0.25">
      <c r="A648" s="45"/>
      <c r="B648" s="1"/>
      <c r="C648" s="1"/>
      <c r="D648" s="1"/>
      <c r="E648" s="1"/>
      <c r="F648" s="1"/>
      <c r="G648" s="1"/>
    </row>
    <row r="649" spans="1:7" ht="12.75" customHeight="1" x14ac:dyDescent="0.25">
      <c r="A649" s="45"/>
      <c r="B649" s="1"/>
      <c r="C649" s="1"/>
      <c r="D649" s="1"/>
      <c r="E649" s="1"/>
      <c r="F649" s="1"/>
      <c r="G649" s="1"/>
    </row>
    <row r="650" spans="1:7" ht="12.75" customHeight="1" x14ac:dyDescent="0.25">
      <c r="A650" s="45"/>
      <c r="B650" s="1"/>
      <c r="C650" s="1"/>
      <c r="D650" s="1"/>
      <c r="E650" s="1"/>
      <c r="F650" s="1"/>
      <c r="G650" s="1"/>
    </row>
    <row r="651" spans="1:7" ht="12.75" customHeight="1" x14ac:dyDescent="0.25">
      <c r="A651" s="45"/>
      <c r="B651" s="1"/>
      <c r="C651" s="1"/>
      <c r="D651" s="1"/>
      <c r="E651" s="1"/>
      <c r="F651" s="1"/>
      <c r="G651" s="1"/>
    </row>
    <row r="652" spans="1:7" ht="12.75" customHeight="1" x14ac:dyDescent="0.25">
      <c r="A652" s="45"/>
      <c r="B652" s="1"/>
      <c r="C652" s="1"/>
      <c r="D652" s="1"/>
      <c r="E652" s="1"/>
      <c r="F652" s="1"/>
      <c r="G652" s="1"/>
    </row>
    <row r="653" spans="1:7" ht="12.75" customHeight="1" x14ac:dyDescent="0.25">
      <c r="A653" s="45"/>
      <c r="B653" s="1"/>
      <c r="C653" s="1"/>
      <c r="D653" s="1"/>
      <c r="E653" s="1"/>
      <c r="F653" s="1"/>
      <c r="G653" s="1"/>
    </row>
    <row r="654" spans="1:7" ht="12.75" customHeight="1" x14ac:dyDescent="0.25">
      <c r="A654" s="45"/>
      <c r="B654" s="1"/>
      <c r="C654" s="1"/>
      <c r="D654" s="1"/>
      <c r="E654" s="1"/>
      <c r="F654" s="1"/>
      <c r="G654" s="1"/>
    </row>
    <row r="655" spans="1:7" ht="12.75" customHeight="1" x14ac:dyDescent="0.25">
      <c r="A655" s="45"/>
      <c r="B655" s="1"/>
      <c r="C655" s="1"/>
      <c r="D655" s="1"/>
      <c r="E655" s="1"/>
      <c r="F655" s="1"/>
      <c r="G655" s="1"/>
    </row>
    <row r="656" spans="1:7" ht="12.75" customHeight="1" x14ac:dyDescent="0.25">
      <c r="A656" s="45"/>
      <c r="B656" s="1"/>
      <c r="C656" s="1"/>
      <c r="D656" s="1"/>
      <c r="E656" s="1"/>
      <c r="F656" s="1"/>
      <c r="G656" s="1"/>
    </row>
    <row r="657" spans="1:7" ht="12.75" customHeight="1" x14ac:dyDescent="0.25">
      <c r="A657" s="45"/>
      <c r="B657" s="1"/>
      <c r="C657" s="1"/>
      <c r="D657" s="1"/>
      <c r="E657" s="1"/>
      <c r="F657" s="1"/>
      <c r="G657" s="1"/>
    </row>
    <row r="658" spans="1:7" ht="12.75" customHeight="1" x14ac:dyDescent="0.25">
      <c r="A658" s="45"/>
      <c r="B658" s="1"/>
      <c r="C658" s="1"/>
      <c r="D658" s="1"/>
      <c r="E658" s="1"/>
      <c r="F658" s="1"/>
      <c r="G658" s="1"/>
    </row>
    <row r="659" spans="1:7" ht="12.75" customHeight="1" x14ac:dyDescent="0.25">
      <c r="A659" s="45"/>
      <c r="B659" s="1"/>
      <c r="C659" s="1"/>
      <c r="D659" s="1"/>
      <c r="E659" s="1"/>
      <c r="F659" s="1"/>
      <c r="G659" s="1"/>
    </row>
    <row r="660" spans="1:7" ht="12.75" customHeight="1" x14ac:dyDescent="0.25">
      <c r="A660" s="45"/>
      <c r="B660" s="1"/>
      <c r="C660" s="1"/>
      <c r="D660" s="1"/>
      <c r="E660" s="1"/>
      <c r="F660" s="1"/>
      <c r="G660" s="1"/>
    </row>
    <row r="661" spans="1:7" ht="12.75" customHeight="1" x14ac:dyDescent="0.25">
      <c r="A661" s="45"/>
      <c r="B661" s="1"/>
      <c r="C661" s="1"/>
      <c r="D661" s="1"/>
      <c r="E661" s="1"/>
      <c r="F661" s="1"/>
      <c r="G661" s="1"/>
    </row>
    <row r="662" spans="1:7" ht="12.75" customHeight="1" x14ac:dyDescent="0.25">
      <c r="A662" s="45"/>
      <c r="B662" s="1"/>
      <c r="C662" s="1"/>
      <c r="D662" s="1"/>
      <c r="E662" s="1"/>
      <c r="F662" s="1"/>
      <c r="G662" s="1"/>
    </row>
    <row r="663" spans="1:7" ht="12.75" customHeight="1" x14ac:dyDescent="0.25">
      <c r="A663" s="45"/>
      <c r="B663" s="1"/>
      <c r="C663" s="1"/>
      <c r="D663" s="1"/>
      <c r="E663" s="1"/>
      <c r="F663" s="1"/>
      <c r="G663" s="1"/>
    </row>
    <row r="664" spans="1:7" ht="12.75" customHeight="1" x14ac:dyDescent="0.25">
      <c r="A664" s="45"/>
      <c r="B664" s="1"/>
      <c r="C664" s="1"/>
      <c r="D664" s="1"/>
      <c r="E664" s="1"/>
      <c r="F664" s="1"/>
      <c r="G664" s="1"/>
    </row>
    <row r="665" spans="1:7" ht="12.75" customHeight="1" x14ac:dyDescent="0.25">
      <c r="A665" s="45"/>
      <c r="B665" s="1"/>
      <c r="C665" s="1"/>
      <c r="D665" s="1"/>
      <c r="E665" s="1"/>
      <c r="F665" s="1"/>
      <c r="G665" s="1"/>
    </row>
    <row r="666" spans="1:7" ht="12.75" customHeight="1" x14ac:dyDescent="0.25">
      <c r="A666" s="45"/>
      <c r="B666" s="1"/>
      <c r="C666" s="1"/>
      <c r="D666" s="1"/>
      <c r="E666" s="1"/>
      <c r="F666" s="1"/>
      <c r="G666" s="1"/>
    </row>
    <row r="667" spans="1:7" ht="12.75" customHeight="1" x14ac:dyDescent="0.25">
      <c r="A667" s="45"/>
      <c r="B667" s="1"/>
      <c r="C667" s="1"/>
      <c r="D667" s="1"/>
      <c r="E667" s="1"/>
      <c r="F667" s="1"/>
      <c r="G667" s="1"/>
    </row>
    <row r="668" spans="1:7" ht="12.75" customHeight="1" x14ac:dyDescent="0.25">
      <c r="A668" s="45"/>
      <c r="B668" s="1"/>
      <c r="C668" s="1"/>
      <c r="D668" s="1"/>
      <c r="E668" s="1"/>
      <c r="F668" s="1"/>
      <c r="G668" s="1"/>
    </row>
    <row r="669" spans="1:7" ht="12.75" customHeight="1" x14ac:dyDescent="0.25">
      <c r="A669" s="45"/>
      <c r="B669" s="1"/>
      <c r="C669" s="1"/>
      <c r="D669" s="1"/>
      <c r="E669" s="1"/>
      <c r="F669" s="1"/>
      <c r="G669" s="1"/>
    </row>
    <row r="670" spans="1:7" ht="12.75" customHeight="1" x14ac:dyDescent="0.25">
      <c r="A670" s="45"/>
      <c r="B670" s="1"/>
      <c r="C670" s="1"/>
      <c r="D670" s="1"/>
      <c r="E670" s="1"/>
      <c r="F670" s="1"/>
      <c r="G670" s="1"/>
    </row>
    <row r="671" spans="1:7" ht="12.75" customHeight="1" x14ac:dyDescent="0.25">
      <c r="A671" s="45"/>
      <c r="B671" s="1"/>
      <c r="C671" s="1"/>
      <c r="D671" s="1"/>
      <c r="E671" s="1"/>
      <c r="F671" s="1"/>
      <c r="G671" s="1"/>
    </row>
    <row r="672" spans="1:7" ht="12.75" customHeight="1" x14ac:dyDescent="0.25">
      <c r="A672" s="45"/>
      <c r="B672" s="1"/>
      <c r="C672" s="1"/>
      <c r="D672" s="1"/>
      <c r="E672" s="1"/>
      <c r="F672" s="1"/>
      <c r="G672" s="1"/>
    </row>
    <row r="673" spans="1:7" ht="12.75" customHeight="1" x14ac:dyDescent="0.25">
      <c r="A673" s="45"/>
      <c r="B673" s="1"/>
      <c r="C673" s="1"/>
      <c r="D673" s="1"/>
      <c r="E673" s="1"/>
      <c r="F673" s="1"/>
      <c r="G673" s="1"/>
    </row>
    <row r="674" spans="1:7" ht="12.75" customHeight="1" x14ac:dyDescent="0.25">
      <c r="A674" s="45"/>
      <c r="B674" s="1"/>
      <c r="C674" s="1"/>
      <c r="D674" s="1"/>
      <c r="E674" s="1"/>
      <c r="F674" s="1"/>
      <c r="G674" s="1"/>
    </row>
    <row r="675" spans="1:7" ht="12.75" customHeight="1" x14ac:dyDescent="0.25">
      <c r="A675" s="45"/>
      <c r="B675" s="1"/>
      <c r="C675" s="1"/>
      <c r="D675" s="1"/>
      <c r="E675" s="1"/>
      <c r="F675" s="1"/>
      <c r="G675" s="1"/>
    </row>
    <row r="676" spans="1:7" ht="12.75" customHeight="1" x14ac:dyDescent="0.25">
      <c r="A676" s="45"/>
      <c r="B676" s="1"/>
      <c r="C676" s="1"/>
      <c r="D676" s="1"/>
      <c r="E676" s="1"/>
      <c r="F676" s="1"/>
      <c r="G676" s="1"/>
    </row>
    <row r="677" spans="1:7" ht="12.75" customHeight="1" x14ac:dyDescent="0.25">
      <c r="A677" s="45"/>
      <c r="B677" s="1"/>
      <c r="C677" s="1"/>
      <c r="D677" s="1"/>
      <c r="E677" s="1"/>
      <c r="F677" s="1"/>
      <c r="G677" s="1"/>
    </row>
    <row r="678" spans="1:7" ht="12.75" customHeight="1" x14ac:dyDescent="0.25">
      <c r="A678" s="45"/>
      <c r="B678" s="1"/>
      <c r="C678" s="1"/>
      <c r="D678" s="1"/>
      <c r="E678" s="1"/>
      <c r="F678" s="1"/>
      <c r="G678" s="1"/>
    </row>
    <row r="679" spans="1:7" ht="12.75" customHeight="1" x14ac:dyDescent="0.25">
      <c r="A679" s="45"/>
      <c r="B679" s="1"/>
      <c r="C679" s="1"/>
      <c r="D679" s="1"/>
      <c r="E679" s="1"/>
      <c r="F679" s="1"/>
      <c r="G679" s="1"/>
    </row>
    <row r="680" spans="1:7" ht="12.75" customHeight="1" x14ac:dyDescent="0.25">
      <c r="A680" s="45"/>
      <c r="B680" s="1"/>
      <c r="C680" s="1"/>
      <c r="D680" s="1"/>
      <c r="E680" s="1"/>
      <c r="F680" s="1"/>
      <c r="G680" s="1"/>
    </row>
    <row r="681" spans="1:7" ht="12.75" customHeight="1" x14ac:dyDescent="0.25">
      <c r="A681" s="45"/>
      <c r="B681" s="1"/>
      <c r="C681" s="1"/>
      <c r="D681" s="1"/>
      <c r="E681" s="1"/>
      <c r="F681" s="1"/>
      <c r="G681" s="1"/>
    </row>
    <row r="682" spans="1:7" ht="12.75" customHeight="1" x14ac:dyDescent="0.25">
      <c r="A682" s="45"/>
      <c r="B682" s="1"/>
      <c r="C682" s="1"/>
      <c r="D682" s="1"/>
      <c r="E682" s="1"/>
      <c r="F682" s="1"/>
      <c r="G682" s="1"/>
    </row>
    <row r="683" spans="1:7" ht="12.75" customHeight="1" x14ac:dyDescent="0.25">
      <c r="A683" s="45"/>
      <c r="B683" s="1"/>
      <c r="C683" s="1"/>
      <c r="D683" s="1"/>
      <c r="E683" s="1"/>
      <c r="F683" s="1"/>
      <c r="G683" s="1"/>
    </row>
    <row r="684" spans="1:7" ht="12.75" customHeight="1" x14ac:dyDescent="0.25">
      <c r="A684" s="45"/>
      <c r="B684" s="1"/>
      <c r="C684" s="1"/>
      <c r="D684" s="1"/>
      <c r="E684" s="1"/>
      <c r="F684" s="1"/>
      <c r="G684" s="1"/>
    </row>
    <row r="685" spans="1:7" ht="12.75" customHeight="1" x14ac:dyDescent="0.25">
      <c r="A685" s="45"/>
      <c r="B685" s="1"/>
      <c r="C685" s="1"/>
      <c r="D685" s="1"/>
      <c r="E685" s="1"/>
      <c r="F685" s="1"/>
      <c r="G685" s="1"/>
    </row>
    <row r="686" spans="1:7" ht="12.75" customHeight="1" x14ac:dyDescent="0.25">
      <c r="A686" s="45"/>
      <c r="B686" s="1"/>
      <c r="C686" s="1"/>
      <c r="D686" s="1"/>
      <c r="E686" s="1"/>
      <c r="F686" s="1"/>
      <c r="G686" s="1"/>
    </row>
    <row r="687" spans="1:7" ht="12.75" customHeight="1" x14ac:dyDescent="0.25">
      <c r="A687" s="45"/>
      <c r="B687" s="1"/>
      <c r="C687" s="1"/>
      <c r="D687" s="1"/>
      <c r="E687" s="1"/>
      <c r="F687" s="1"/>
      <c r="G687" s="1"/>
    </row>
    <row r="688" spans="1:7" ht="12.75" customHeight="1" x14ac:dyDescent="0.25">
      <c r="A688" s="45"/>
      <c r="B688" s="1"/>
      <c r="C688" s="1"/>
      <c r="D688" s="1"/>
      <c r="E688" s="1"/>
      <c r="F688" s="1"/>
      <c r="G688" s="1"/>
    </row>
    <row r="689" spans="1:7" ht="12.75" customHeight="1" x14ac:dyDescent="0.25">
      <c r="A689" s="45"/>
      <c r="B689" s="1"/>
      <c r="C689" s="1"/>
      <c r="D689" s="1"/>
      <c r="E689" s="1"/>
      <c r="F689" s="1"/>
      <c r="G689" s="1"/>
    </row>
    <row r="690" spans="1:7" ht="12.75" customHeight="1" x14ac:dyDescent="0.25">
      <c r="A690" s="45"/>
      <c r="B690" s="1"/>
      <c r="C690" s="1"/>
      <c r="D690" s="1"/>
      <c r="E690" s="1"/>
      <c r="F690" s="1"/>
      <c r="G690" s="1"/>
    </row>
    <row r="691" spans="1:7" ht="12.75" customHeight="1" x14ac:dyDescent="0.25">
      <c r="A691" s="45"/>
      <c r="B691" s="1"/>
      <c r="C691" s="1"/>
      <c r="D691" s="1"/>
      <c r="E691" s="1"/>
      <c r="F691" s="1"/>
      <c r="G691" s="1"/>
    </row>
    <row r="692" spans="1:7" ht="12.75" customHeight="1" x14ac:dyDescent="0.25">
      <c r="A692" s="45"/>
      <c r="B692" s="1"/>
      <c r="C692" s="1"/>
      <c r="D692" s="1"/>
      <c r="E692" s="1"/>
      <c r="F692" s="1"/>
      <c r="G692" s="1"/>
    </row>
    <row r="693" spans="1:7" ht="12.75" customHeight="1" x14ac:dyDescent="0.25">
      <c r="A693" s="45"/>
      <c r="B693" s="1"/>
      <c r="C693" s="1"/>
      <c r="D693" s="1"/>
      <c r="E693" s="1"/>
      <c r="F693" s="1"/>
      <c r="G693" s="1"/>
    </row>
    <row r="694" spans="1:7" ht="12.75" customHeight="1" x14ac:dyDescent="0.25">
      <c r="A694" s="45"/>
      <c r="B694" s="1"/>
      <c r="C694" s="1"/>
      <c r="D694" s="1"/>
      <c r="E694" s="1"/>
      <c r="F694" s="1"/>
      <c r="G694" s="1"/>
    </row>
    <row r="695" spans="1:7" ht="12.75" customHeight="1" x14ac:dyDescent="0.25">
      <c r="A695" s="45"/>
      <c r="B695" s="1"/>
      <c r="C695" s="1"/>
      <c r="D695" s="1"/>
      <c r="E695" s="1"/>
      <c r="F695" s="1"/>
      <c r="G695" s="1"/>
    </row>
    <row r="696" spans="1:7" ht="12.75" customHeight="1" x14ac:dyDescent="0.25">
      <c r="A696" s="45"/>
      <c r="B696" s="1"/>
      <c r="C696" s="1"/>
      <c r="D696" s="1"/>
      <c r="E696" s="1"/>
      <c r="F696" s="1"/>
      <c r="G696" s="1"/>
    </row>
    <row r="697" spans="1:7" ht="12.75" customHeight="1" x14ac:dyDescent="0.25">
      <c r="A697" s="45"/>
      <c r="B697" s="1"/>
      <c r="C697" s="1"/>
      <c r="D697" s="1"/>
      <c r="E697" s="1"/>
      <c r="F697" s="1"/>
      <c r="G697" s="1"/>
    </row>
    <row r="698" spans="1:7" ht="12.75" customHeight="1" x14ac:dyDescent="0.25">
      <c r="A698" s="45"/>
      <c r="B698" s="1"/>
      <c r="C698" s="1"/>
      <c r="D698" s="1"/>
      <c r="E698" s="1"/>
      <c r="F698" s="1"/>
      <c r="G698" s="1"/>
    </row>
    <row r="699" spans="1:7" ht="12.75" customHeight="1" x14ac:dyDescent="0.25">
      <c r="A699" s="45"/>
      <c r="B699" s="1"/>
      <c r="C699" s="1"/>
      <c r="D699" s="1"/>
      <c r="E699" s="1"/>
      <c r="F699" s="1"/>
      <c r="G699" s="1"/>
    </row>
    <row r="700" spans="1:7" ht="12.75" customHeight="1" x14ac:dyDescent="0.25">
      <c r="A700" s="45"/>
      <c r="B700" s="1"/>
      <c r="C700" s="1"/>
      <c r="D700" s="1"/>
      <c r="E700" s="1"/>
      <c r="F700" s="1"/>
      <c r="G700" s="1"/>
    </row>
    <row r="701" spans="1:7" ht="12.75" customHeight="1" x14ac:dyDescent="0.25">
      <c r="A701" s="45"/>
      <c r="B701" s="1"/>
      <c r="C701" s="1"/>
      <c r="D701" s="1"/>
      <c r="E701" s="1"/>
      <c r="F701" s="1"/>
      <c r="G701" s="1"/>
    </row>
    <row r="702" spans="1:7" ht="12.75" customHeight="1" x14ac:dyDescent="0.25">
      <c r="A702" s="45"/>
      <c r="B702" s="1"/>
      <c r="C702" s="1"/>
      <c r="D702" s="1"/>
      <c r="E702" s="1"/>
      <c r="F702" s="1"/>
      <c r="G702" s="1"/>
    </row>
    <row r="703" spans="1:7" ht="12.75" customHeight="1" x14ac:dyDescent="0.25">
      <c r="A703" s="45"/>
      <c r="B703" s="1"/>
      <c r="C703" s="1"/>
      <c r="D703" s="1"/>
      <c r="E703" s="1"/>
      <c r="F703" s="1"/>
      <c r="G703" s="1"/>
    </row>
    <row r="704" spans="1:7" ht="12.75" customHeight="1" x14ac:dyDescent="0.25">
      <c r="A704" s="45"/>
      <c r="B704" s="1"/>
      <c r="C704" s="1"/>
      <c r="D704" s="1"/>
      <c r="E704" s="1"/>
      <c r="F704" s="1"/>
      <c r="G704" s="1"/>
    </row>
    <row r="705" spans="1:7" ht="12.75" customHeight="1" x14ac:dyDescent="0.25">
      <c r="A705" s="45"/>
      <c r="B705" s="1"/>
      <c r="C705" s="1"/>
      <c r="D705" s="1"/>
      <c r="E705" s="1"/>
      <c r="F705" s="1"/>
      <c r="G705" s="1"/>
    </row>
    <row r="706" spans="1:7" ht="12.75" customHeight="1" x14ac:dyDescent="0.25">
      <c r="A706" s="45"/>
      <c r="B706" s="1"/>
      <c r="C706" s="1"/>
      <c r="D706" s="1"/>
      <c r="E706" s="1"/>
      <c r="F706" s="1"/>
      <c r="G706" s="1"/>
    </row>
    <row r="707" spans="1:7" ht="12.75" customHeight="1" x14ac:dyDescent="0.25">
      <c r="A707" s="45"/>
      <c r="B707" s="1"/>
      <c r="C707" s="1"/>
      <c r="D707" s="1"/>
      <c r="E707" s="1"/>
      <c r="F707" s="1"/>
      <c r="G707" s="1"/>
    </row>
    <row r="708" spans="1:7" ht="12.75" customHeight="1" x14ac:dyDescent="0.25">
      <c r="A708" s="45"/>
      <c r="B708" s="1"/>
      <c r="C708" s="1"/>
      <c r="D708" s="1"/>
      <c r="E708" s="1"/>
      <c r="F708" s="1"/>
      <c r="G708" s="1"/>
    </row>
    <row r="709" spans="1:7" ht="12.75" customHeight="1" x14ac:dyDescent="0.25">
      <c r="A709" s="45"/>
      <c r="B709" s="1"/>
      <c r="C709" s="1"/>
      <c r="D709" s="1"/>
      <c r="E709" s="1"/>
      <c r="F709" s="1"/>
      <c r="G709" s="1"/>
    </row>
    <row r="710" spans="1:7" ht="12.75" customHeight="1" x14ac:dyDescent="0.25">
      <c r="A710" s="45"/>
      <c r="B710" s="1"/>
      <c r="C710" s="1"/>
      <c r="D710" s="1"/>
      <c r="E710" s="1"/>
      <c r="F710" s="1"/>
      <c r="G710" s="1"/>
    </row>
    <row r="711" spans="1:7" ht="12.75" customHeight="1" x14ac:dyDescent="0.25">
      <c r="A711" s="45"/>
      <c r="B711" s="1"/>
      <c r="C711" s="1"/>
      <c r="D711" s="1"/>
      <c r="E711" s="1"/>
      <c r="F711" s="1"/>
      <c r="G711" s="1"/>
    </row>
    <row r="712" spans="1:7" ht="12.75" customHeight="1" x14ac:dyDescent="0.25">
      <c r="A712" s="45"/>
      <c r="B712" s="1"/>
      <c r="C712" s="1"/>
      <c r="D712" s="1"/>
      <c r="E712" s="1"/>
      <c r="F712" s="1"/>
      <c r="G712" s="1"/>
    </row>
    <row r="713" spans="1:7" ht="12.75" customHeight="1" x14ac:dyDescent="0.25">
      <c r="A713" s="45"/>
      <c r="B713" s="1"/>
      <c r="C713" s="1"/>
      <c r="D713" s="1"/>
      <c r="E713" s="1"/>
      <c r="F713" s="1"/>
      <c r="G713" s="1"/>
    </row>
    <row r="714" spans="1:7" ht="12.75" customHeight="1" x14ac:dyDescent="0.25">
      <c r="A714" s="45"/>
      <c r="B714" s="1"/>
      <c r="C714" s="1"/>
      <c r="D714" s="1"/>
      <c r="E714" s="1"/>
      <c r="F714" s="1"/>
      <c r="G714" s="1"/>
    </row>
    <row r="715" spans="1:7" ht="12.75" customHeight="1" x14ac:dyDescent="0.25">
      <c r="A715" s="45"/>
      <c r="B715" s="1"/>
      <c r="C715" s="1"/>
      <c r="D715" s="1"/>
      <c r="E715" s="1"/>
      <c r="F715" s="1"/>
      <c r="G715" s="1"/>
    </row>
    <row r="716" spans="1:7" ht="12.75" customHeight="1" x14ac:dyDescent="0.25">
      <c r="A716" s="45"/>
      <c r="B716" s="1"/>
      <c r="C716" s="1"/>
      <c r="D716" s="1"/>
      <c r="E716" s="1"/>
      <c r="F716" s="1"/>
      <c r="G716" s="1"/>
    </row>
    <row r="717" spans="1:7" ht="12.75" customHeight="1" x14ac:dyDescent="0.25">
      <c r="A717" s="45"/>
      <c r="B717" s="1"/>
      <c r="C717" s="1"/>
      <c r="D717" s="1"/>
      <c r="E717" s="1"/>
      <c r="F717" s="1"/>
      <c r="G717" s="1"/>
    </row>
    <row r="718" spans="1:7" ht="12.75" customHeight="1" x14ac:dyDescent="0.25">
      <c r="A718" s="45"/>
      <c r="B718" s="1"/>
      <c r="C718" s="1"/>
      <c r="D718" s="1"/>
      <c r="E718" s="1"/>
      <c r="F718" s="1"/>
      <c r="G718" s="1"/>
    </row>
    <row r="719" spans="1:7" ht="12.75" customHeight="1" x14ac:dyDescent="0.25">
      <c r="A719" s="45"/>
      <c r="B719" s="1"/>
      <c r="C719" s="1"/>
      <c r="D719" s="1"/>
      <c r="E719" s="1"/>
      <c r="F719" s="1"/>
      <c r="G719" s="1"/>
    </row>
    <row r="720" spans="1:7" ht="12.75" customHeight="1" x14ac:dyDescent="0.25">
      <c r="A720" s="45"/>
      <c r="B720" s="1"/>
      <c r="C720" s="1"/>
      <c r="D720" s="1"/>
      <c r="E720" s="1"/>
      <c r="F720" s="1"/>
      <c r="G720" s="1"/>
    </row>
    <row r="721" spans="1:7" ht="12.75" customHeight="1" x14ac:dyDescent="0.25">
      <c r="A721" s="45"/>
      <c r="B721" s="1"/>
      <c r="C721" s="1"/>
      <c r="D721" s="1"/>
      <c r="E721" s="1"/>
      <c r="F721" s="1"/>
      <c r="G721" s="1"/>
    </row>
    <row r="722" spans="1:7" ht="12.75" customHeight="1" x14ac:dyDescent="0.25">
      <c r="A722" s="45"/>
      <c r="B722" s="1"/>
      <c r="C722" s="1"/>
      <c r="D722" s="1"/>
      <c r="E722" s="1"/>
      <c r="F722" s="1"/>
      <c r="G722" s="1"/>
    </row>
    <row r="723" spans="1:7" ht="12.75" customHeight="1" x14ac:dyDescent="0.25">
      <c r="A723" s="45"/>
      <c r="B723" s="1"/>
      <c r="C723" s="1"/>
      <c r="D723" s="1"/>
      <c r="E723" s="1"/>
      <c r="F723" s="1"/>
      <c r="G723" s="1"/>
    </row>
    <row r="724" spans="1:7" ht="12.75" customHeight="1" x14ac:dyDescent="0.25">
      <c r="A724" s="45"/>
      <c r="B724" s="1"/>
      <c r="C724" s="1"/>
      <c r="D724" s="1"/>
      <c r="E724" s="1"/>
      <c r="F724" s="1"/>
      <c r="G724" s="1"/>
    </row>
    <row r="725" spans="1:7" ht="12.75" customHeight="1" x14ac:dyDescent="0.25">
      <c r="A725" s="45"/>
      <c r="B725" s="1"/>
      <c r="C725" s="1"/>
      <c r="D725" s="1"/>
      <c r="E725" s="1"/>
      <c r="F725" s="1"/>
      <c r="G725" s="1"/>
    </row>
    <row r="726" spans="1:7" ht="12.75" customHeight="1" x14ac:dyDescent="0.25">
      <c r="A726" s="45"/>
      <c r="B726" s="1"/>
      <c r="C726" s="1"/>
      <c r="D726" s="1"/>
      <c r="E726" s="1"/>
      <c r="F726" s="1"/>
      <c r="G726" s="1"/>
    </row>
    <row r="727" spans="1:7" ht="12.75" customHeight="1" x14ac:dyDescent="0.25">
      <c r="A727" s="45"/>
      <c r="B727" s="1"/>
      <c r="C727" s="1"/>
      <c r="D727" s="1"/>
      <c r="E727" s="1"/>
      <c r="F727" s="1"/>
      <c r="G727" s="1"/>
    </row>
    <row r="728" spans="1:7" ht="12.75" customHeight="1" x14ac:dyDescent="0.25">
      <c r="A728" s="45"/>
      <c r="B728" s="1"/>
      <c r="C728" s="1"/>
      <c r="D728" s="1"/>
      <c r="E728" s="1"/>
      <c r="F728" s="1"/>
      <c r="G728" s="1"/>
    </row>
    <row r="729" spans="1:7" ht="12.75" customHeight="1" x14ac:dyDescent="0.25">
      <c r="A729" s="45"/>
      <c r="B729" s="1"/>
      <c r="C729" s="1"/>
      <c r="D729" s="1"/>
      <c r="E729" s="1"/>
      <c r="F729" s="1"/>
      <c r="G729" s="1"/>
    </row>
    <row r="730" spans="1:7" ht="12.75" customHeight="1" x14ac:dyDescent="0.25">
      <c r="A730" s="45"/>
      <c r="B730" s="1"/>
      <c r="C730" s="1"/>
      <c r="D730" s="1"/>
      <c r="E730" s="1"/>
      <c r="F730" s="1"/>
      <c r="G730" s="1"/>
    </row>
    <row r="731" spans="1:7" ht="12.75" customHeight="1" x14ac:dyDescent="0.25">
      <c r="A731" s="45"/>
      <c r="B731" s="1"/>
      <c r="C731" s="1"/>
      <c r="D731" s="1"/>
      <c r="E731" s="1"/>
      <c r="F731" s="1"/>
      <c r="G731" s="1"/>
    </row>
    <row r="732" spans="1:7" ht="12.75" customHeight="1" x14ac:dyDescent="0.25">
      <c r="A732" s="45"/>
      <c r="B732" s="1"/>
      <c r="C732" s="1"/>
      <c r="D732" s="1"/>
      <c r="E732" s="1"/>
      <c r="F732" s="1"/>
      <c r="G732" s="1"/>
    </row>
    <row r="733" spans="1:7" ht="12.75" customHeight="1" x14ac:dyDescent="0.25">
      <c r="A733" s="45"/>
      <c r="B733" s="1"/>
      <c r="C733" s="1"/>
      <c r="D733" s="1"/>
      <c r="E733" s="1"/>
      <c r="F733" s="1"/>
      <c r="G733" s="1"/>
    </row>
    <row r="734" spans="1:7" ht="12.75" customHeight="1" x14ac:dyDescent="0.25">
      <c r="A734" s="45"/>
      <c r="B734" s="1"/>
      <c r="C734" s="1"/>
      <c r="D734" s="1"/>
      <c r="E734" s="1"/>
      <c r="F734" s="1"/>
      <c r="G734" s="1"/>
    </row>
    <row r="735" spans="1:7" ht="12.75" customHeight="1" x14ac:dyDescent="0.25">
      <c r="A735" s="45"/>
      <c r="B735" s="1"/>
      <c r="C735" s="1"/>
      <c r="D735" s="1"/>
      <c r="E735" s="1"/>
      <c r="F735" s="1"/>
      <c r="G735" s="1"/>
    </row>
    <row r="736" spans="1:7" ht="12.75" customHeight="1" x14ac:dyDescent="0.25">
      <c r="A736" s="45"/>
      <c r="B736" s="1"/>
      <c r="C736" s="1"/>
      <c r="D736" s="1"/>
      <c r="E736" s="1"/>
      <c r="F736" s="1"/>
      <c r="G736" s="1"/>
    </row>
    <row r="737" spans="1:7" ht="12.75" customHeight="1" x14ac:dyDescent="0.25">
      <c r="A737" s="45"/>
      <c r="B737" s="1"/>
      <c r="C737" s="1"/>
      <c r="D737" s="1"/>
      <c r="E737" s="1"/>
      <c r="F737" s="1"/>
      <c r="G737" s="1"/>
    </row>
    <row r="738" spans="1:7" ht="12.75" customHeight="1" x14ac:dyDescent="0.25">
      <c r="A738" s="45"/>
      <c r="B738" s="1"/>
      <c r="C738" s="1"/>
      <c r="D738" s="1"/>
      <c r="E738" s="1"/>
      <c r="F738" s="1"/>
      <c r="G738" s="1"/>
    </row>
    <row r="739" spans="1:7" ht="12.75" customHeight="1" x14ac:dyDescent="0.25">
      <c r="A739" s="45"/>
      <c r="B739" s="1"/>
      <c r="C739" s="1"/>
      <c r="D739" s="1"/>
      <c r="E739" s="1"/>
      <c r="F739" s="1"/>
      <c r="G739" s="1"/>
    </row>
    <row r="740" spans="1:7" ht="12.75" customHeight="1" x14ac:dyDescent="0.25">
      <c r="A740" s="45"/>
      <c r="B740" s="1"/>
      <c r="C740" s="1"/>
      <c r="D740" s="1"/>
      <c r="E740" s="1"/>
      <c r="F740" s="1"/>
      <c r="G740" s="1"/>
    </row>
    <row r="741" spans="1:7" ht="12.75" customHeight="1" x14ac:dyDescent="0.25">
      <c r="A741" s="45"/>
      <c r="B741" s="1"/>
      <c r="C741" s="1"/>
      <c r="D741" s="1"/>
      <c r="E741" s="1"/>
      <c r="F741" s="1"/>
      <c r="G741" s="1"/>
    </row>
    <row r="742" spans="1:7" ht="12.75" customHeight="1" x14ac:dyDescent="0.25">
      <c r="A742" s="45"/>
      <c r="B742" s="1"/>
      <c r="C742" s="1"/>
      <c r="D742" s="1"/>
      <c r="E742" s="1"/>
      <c r="F742" s="1"/>
      <c r="G742" s="1"/>
    </row>
    <row r="743" spans="1:7" ht="12.75" customHeight="1" x14ac:dyDescent="0.25">
      <c r="A743" s="45"/>
      <c r="B743" s="1"/>
      <c r="C743" s="1"/>
      <c r="D743" s="1"/>
      <c r="E743" s="1"/>
      <c r="F743" s="1"/>
      <c r="G743" s="1"/>
    </row>
    <row r="744" spans="1:7" ht="12.75" customHeight="1" x14ac:dyDescent="0.25">
      <c r="A744" s="45"/>
      <c r="B744" s="1"/>
      <c r="C744" s="1"/>
      <c r="D744" s="1"/>
      <c r="E744" s="1"/>
      <c r="F744" s="1"/>
      <c r="G744" s="1"/>
    </row>
    <row r="745" spans="1:7" ht="12.75" customHeight="1" x14ac:dyDescent="0.25">
      <c r="A745" s="45"/>
      <c r="B745" s="1"/>
      <c r="C745" s="1"/>
      <c r="D745" s="1"/>
      <c r="E745" s="1"/>
      <c r="F745" s="1"/>
      <c r="G745" s="1"/>
    </row>
    <row r="746" spans="1:7" ht="12.75" customHeight="1" x14ac:dyDescent="0.25">
      <c r="A746" s="45"/>
      <c r="B746" s="1"/>
      <c r="C746" s="1"/>
      <c r="D746" s="1"/>
      <c r="E746" s="1"/>
      <c r="F746" s="1"/>
      <c r="G746" s="1"/>
    </row>
    <row r="747" spans="1:7" ht="12.75" customHeight="1" x14ac:dyDescent="0.25">
      <c r="A747" s="45"/>
      <c r="B747" s="1"/>
      <c r="C747" s="1"/>
      <c r="D747" s="1"/>
      <c r="E747" s="1"/>
      <c r="F747" s="1"/>
      <c r="G747" s="1"/>
    </row>
    <row r="748" spans="1:7" ht="12.75" customHeight="1" x14ac:dyDescent="0.25">
      <c r="A748" s="45"/>
      <c r="B748" s="1"/>
      <c r="C748" s="1"/>
      <c r="D748" s="1"/>
      <c r="E748" s="1"/>
      <c r="F748" s="1"/>
      <c r="G748" s="1"/>
    </row>
    <row r="749" spans="1:7" ht="12.75" customHeight="1" x14ac:dyDescent="0.25">
      <c r="A749" s="45"/>
      <c r="B749" s="1"/>
      <c r="C749" s="1"/>
      <c r="D749" s="1"/>
      <c r="E749" s="1"/>
      <c r="F749" s="1"/>
      <c r="G749" s="1"/>
    </row>
    <row r="750" spans="1:7" ht="12.75" customHeight="1" x14ac:dyDescent="0.25">
      <c r="A750" s="45"/>
      <c r="B750" s="1"/>
      <c r="C750" s="1"/>
      <c r="D750" s="1"/>
      <c r="E750" s="1"/>
      <c r="F750" s="1"/>
      <c r="G750" s="1"/>
    </row>
    <row r="751" spans="1:7" ht="12.75" customHeight="1" x14ac:dyDescent="0.25">
      <c r="A751" s="45"/>
      <c r="B751" s="1"/>
      <c r="C751" s="1"/>
      <c r="D751" s="1"/>
      <c r="E751" s="1"/>
      <c r="F751" s="1"/>
      <c r="G751" s="1"/>
    </row>
    <row r="752" spans="1:7" ht="12.75" customHeight="1" x14ac:dyDescent="0.25">
      <c r="A752" s="45"/>
      <c r="B752" s="1"/>
      <c r="C752" s="1"/>
      <c r="D752" s="1"/>
      <c r="E752" s="1"/>
      <c r="F752" s="1"/>
      <c r="G752" s="1"/>
    </row>
    <row r="753" spans="1:7" ht="12.75" customHeight="1" x14ac:dyDescent="0.25">
      <c r="A753" s="45"/>
      <c r="B753" s="1"/>
      <c r="C753" s="1"/>
      <c r="D753" s="1"/>
      <c r="E753" s="1"/>
      <c r="F753" s="1"/>
      <c r="G753" s="1"/>
    </row>
    <row r="754" spans="1:7" ht="12.75" customHeight="1" x14ac:dyDescent="0.25">
      <c r="A754" s="45"/>
      <c r="B754" s="1"/>
      <c r="C754" s="1"/>
      <c r="D754" s="1"/>
      <c r="E754" s="1"/>
      <c r="F754" s="1"/>
      <c r="G754" s="1"/>
    </row>
    <row r="755" spans="1:7" ht="12.75" customHeight="1" x14ac:dyDescent="0.25">
      <c r="A755" s="45"/>
      <c r="B755" s="1"/>
      <c r="C755" s="1"/>
      <c r="D755" s="1"/>
      <c r="E755" s="1"/>
      <c r="F755" s="1"/>
      <c r="G755" s="1"/>
    </row>
    <row r="756" spans="1:7" ht="12.75" customHeight="1" x14ac:dyDescent="0.25">
      <c r="A756" s="45"/>
      <c r="B756" s="1"/>
      <c r="C756" s="1"/>
      <c r="D756" s="1"/>
      <c r="E756" s="1"/>
      <c r="F756" s="1"/>
      <c r="G756" s="1"/>
    </row>
    <row r="757" spans="1:7" ht="12.75" customHeight="1" x14ac:dyDescent="0.25">
      <c r="A757" s="45"/>
      <c r="B757" s="1"/>
      <c r="C757" s="1"/>
      <c r="D757" s="1"/>
      <c r="E757" s="1"/>
      <c r="F757" s="1"/>
      <c r="G757" s="1"/>
    </row>
    <row r="758" spans="1:7" ht="12.75" customHeight="1" x14ac:dyDescent="0.25">
      <c r="A758" s="45"/>
      <c r="B758" s="1"/>
      <c r="C758" s="1"/>
      <c r="D758" s="1"/>
      <c r="E758" s="1"/>
      <c r="F758" s="1"/>
      <c r="G758" s="1"/>
    </row>
    <row r="759" spans="1:7" ht="12.75" customHeight="1" x14ac:dyDescent="0.25">
      <c r="A759" s="45"/>
      <c r="B759" s="1"/>
      <c r="C759" s="1"/>
      <c r="D759" s="1"/>
      <c r="E759" s="1"/>
      <c r="F759" s="1"/>
      <c r="G759" s="1"/>
    </row>
    <row r="760" spans="1:7" ht="12.75" customHeight="1" x14ac:dyDescent="0.25">
      <c r="A760" s="45"/>
      <c r="B760" s="1"/>
      <c r="C760" s="1"/>
      <c r="D760" s="1"/>
      <c r="E760" s="1"/>
      <c r="F760" s="1"/>
      <c r="G760" s="1"/>
    </row>
    <row r="761" spans="1:7" ht="12.75" customHeight="1" x14ac:dyDescent="0.25">
      <c r="A761" s="45"/>
      <c r="B761" s="1"/>
      <c r="C761" s="1"/>
      <c r="D761" s="1"/>
      <c r="E761" s="1"/>
      <c r="F761" s="1"/>
      <c r="G761" s="1"/>
    </row>
    <row r="762" spans="1:7" ht="12.75" customHeight="1" x14ac:dyDescent="0.25">
      <c r="A762" s="45"/>
      <c r="B762" s="1"/>
      <c r="C762" s="1"/>
      <c r="D762" s="1"/>
      <c r="E762" s="1"/>
      <c r="F762" s="1"/>
      <c r="G762" s="1"/>
    </row>
    <row r="763" spans="1:7" ht="12.75" customHeight="1" x14ac:dyDescent="0.25">
      <c r="A763" s="45"/>
      <c r="B763" s="1"/>
      <c r="C763" s="1"/>
      <c r="D763" s="1"/>
      <c r="E763" s="1"/>
      <c r="F763" s="1"/>
      <c r="G763" s="1"/>
    </row>
    <row r="764" spans="1:7" ht="12.75" customHeight="1" x14ac:dyDescent="0.25">
      <c r="A764" s="45"/>
      <c r="B764" s="1"/>
      <c r="C764" s="1"/>
      <c r="D764" s="1"/>
      <c r="E764" s="1"/>
      <c r="F764" s="1"/>
      <c r="G764" s="1"/>
    </row>
    <row r="765" spans="1:7" ht="12.75" customHeight="1" x14ac:dyDescent="0.25">
      <c r="A765" s="45"/>
      <c r="B765" s="1"/>
      <c r="C765" s="1"/>
      <c r="D765" s="1"/>
      <c r="E765" s="1"/>
      <c r="F765" s="1"/>
      <c r="G765" s="1"/>
    </row>
    <row r="766" spans="1:7" ht="12.75" customHeight="1" x14ac:dyDescent="0.25">
      <c r="A766" s="45"/>
      <c r="B766" s="1"/>
      <c r="C766" s="1"/>
      <c r="D766" s="1"/>
      <c r="E766" s="1"/>
      <c r="F766" s="1"/>
      <c r="G766" s="1"/>
    </row>
    <row r="767" spans="1:7" ht="12.75" customHeight="1" x14ac:dyDescent="0.25">
      <c r="A767" s="45"/>
      <c r="B767" s="1"/>
      <c r="C767" s="1"/>
      <c r="D767" s="1"/>
      <c r="E767" s="1"/>
      <c r="F767" s="1"/>
      <c r="G767" s="1"/>
    </row>
    <row r="768" spans="1:7" ht="12.75" customHeight="1" x14ac:dyDescent="0.25">
      <c r="A768" s="45"/>
      <c r="B768" s="1"/>
      <c r="C768" s="1"/>
      <c r="D768" s="1"/>
      <c r="E768" s="1"/>
      <c r="F768" s="1"/>
      <c r="G768" s="1"/>
    </row>
    <row r="769" spans="1:7" ht="12.75" customHeight="1" x14ac:dyDescent="0.25">
      <c r="A769" s="45"/>
      <c r="B769" s="1"/>
      <c r="C769" s="1"/>
      <c r="D769" s="1"/>
      <c r="E769" s="1"/>
      <c r="F769" s="1"/>
      <c r="G769" s="1"/>
    </row>
    <row r="770" spans="1:7" ht="12.75" customHeight="1" x14ac:dyDescent="0.25">
      <c r="A770" s="45"/>
      <c r="B770" s="1"/>
      <c r="C770" s="1"/>
      <c r="D770" s="1"/>
      <c r="E770" s="1"/>
      <c r="F770" s="1"/>
      <c r="G770" s="1"/>
    </row>
    <row r="771" spans="1:7" ht="12.75" customHeight="1" x14ac:dyDescent="0.25">
      <c r="A771" s="45"/>
      <c r="B771" s="1"/>
      <c r="C771" s="1"/>
      <c r="D771" s="1"/>
      <c r="E771" s="1"/>
      <c r="F771" s="1"/>
      <c r="G771" s="1"/>
    </row>
    <row r="772" spans="1:7" ht="12.75" customHeight="1" x14ac:dyDescent="0.25">
      <c r="A772" s="45"/>
      <c r="B772" s="1"/>
      <c r="C772" s="1"/>
      <c r="D772" s="1"/>
      <c r="E772" s="1"/>
      <c r="F772" s="1"/>
      <c r="G772" s="1"/>
    </row>
    <row r="773" spans="1:7" ht="12.75" customHeight="1" x14ac:dyDescent="0.25">
      <c r="A773" s="45"/>
      <c r="B773" s="1"/>
      <c r="C773" s="1"/>
      <c r="D773" s="1"/>
      <c r="E773" s="1"/>
      <c r="F773" s="1"/>
      <c r="G773" s="1"/>
    </row>
    <row r="774" spans="1:7" ht="12.75" customHeight="1" x14ac:dyDescent="0.25">
      <c r="A774" s="45"/>
      <c r="B774" s="1"/>
      <c r="C774" s="1"/>
      <c r="D774" s="1"/>
      <c r="E774" s="1"/>
      <c r="F774" s="1"/>
      <c r="G774" s="1"/>
    </row>
    <row r="775" spans="1:7" ht="12.75" customHeight="1" x14ac:dyDescent="0.25">
      <c r="A775" s="45"/>
      <c r="B775" s="1"/>
      <c r="C775" s="1"/>
      <c r="D775" s="1"/>
      <c r="E775" s="1"/>
      <c r="F775" s="1"/>
      <c r="G775" s="1"/>
    </row>
    <row r="776" spans="1:7" ht="12.75" customHeight="1" x14ac:dyDescent="0.25">
      <c r="A776" s="45"/>
      <c r="B776" s="1"/>
      <c r="C776" s="1"/>
      <c r="D776" s="1"/>
      <c r="E776" s="1"/>
      <c r="F776" s="1"/>
      <c r="G776" s="1"/>
    </row>
    <row r="777" spans="1:7" ht="12.75" customHeight="1" x14ac:dyDescent="0.25">
      <c r="A777" s="45"/>
      <c r="B777" s="1"/>
      <c r="C777" s="1"/>
      <c r="D777" s="1"/>
      <c r="E777" s="1"/>
      <c r="F777" s="1"/>
      <c r="G777" s="1"/>
    </row>
    <row r="778" spans="1:7" ht="12.75" customHeight="1" x14ac:dyDescent="0.25">
      <c r="A778" s="45"/>
      <c r="B778" s="1"/>
      <c r="C778" s="1"/>
      <c r="D778" s="1"/>
      <c r="E778" s="1"/>
      <c r="F778" s="1"/>
      <c r="G778" s="1"/>
    </row>
    <row r="779" spans="1:7" ht="12.75" customHeight="1" x14ac:dyDescent="0.25">
      <c r="A779" s="45"/>
      <c r="B779" s="1"/>
      <c r="C779" s="1"/>
      <c r="D779" s="1"/>
      <c r="E779" s="1"/>
      <c r="F779" s="1"/>
      <c r="G779" s="1"/>
    </row>
    <row r="780" spans="1:7" ht="12.75" customHeight="1" x14ac:dyDescent="0.25">
      <c r="A780" s="45"/>
      <c r="B780" s="1"/>
      <c r="C780" s="1"/>
      <c r="D780" s="1"/>
      <c r="E780" s="1"/>
      <c r="F780" s="1"/>
      <c r="G780" s="1"/>
    </row>
    <row r="781" spans="1:7" ht="12.75" customHeight="1" x14ac:dyDescent="0.25">
      <c r="A781" s="45"/>
      <c r="B781" s="1"/>
      <c r="C781" s="1"/>
      <c r="D781" s="1"/>
      <c r="E781" s="1"/>
      <c r="F781" s="1"/>
      <c r="G781" s="1"/>
    </row>
    <row r="782" spans="1:7" ht="12.75" customHeight="1" x14ac:dyDescent="0.25">
      <c r="A782" s="45"/>
      <c r="B782" s="1"/>
      <c r="C782" s="1"/>
      <c r="D782" s="1"/>
      <c r="E782" s="1"/>
      <c r="F782" s="1"/>
      <c r="G782" s="1"/>
    </row>
    <row r="783" spans="1:7" ht="12.75" customHeight="1" x14ac:dyDescent="0.25">
      <c r="A783" s="45"/>
      <c r="B783" s="1"/>
      <c r="C783" s="1"/>
      <c r="D783" s="1"/>
      <c r="E783" s="1"/>
      <c r="F783" s="1"/>
      <c r="G783" s="1"/>
    </row>
    <row r="784" spans="1:7" ht="12.75" customHeight="1" x14ac:dyDescent="0.25">
      <c r="A784" s="45"/>
      <c r="B784" s="1"/>
      <c r="C784" s="1"/>
      <c r="D784" s="1"/>
      <c r="E784" s="1"/>
      <c r="F784" s="1"/>
      <c r="G784" s="1"/>
    </row>
    <row r="785" spans="1:7" ht="12.75" customHeight="1" x14ac:dyDescent="0.25">
      <c r="A785" s="45"/>
      <c r="B785" s="1"/>
      <c r="C785" s="1"/>
      <c r="D785" s="1"/>
      <c r="E785" s="1"/>
      <c r="F785" s="1"/>
      <c r="G785" s="1"/>
    </row>
    <row r="786" spans="1:7" ht="12.75" customHeight="1" x14ac:dyDescent="0.25">
      <c r="A786" s="45"/>
      <c r="B786" s="1"/>
      <c r="C786" s="1"/>
      <c r="D786" s="1"/>
      <c r="E786" s="1"/>
      <c r="F786" s="1"/>
      <c r="G786" s="1"/>
    </row>
    <row r="787" spans="1:7" ht="12.75" customHeight="1" x14ac:dyDescent="0.25">
      <c r="A787" s="45"/>
      <c r="B787" s="1"/>
      <c r="C787" s="1"/>
      <c r="D787" s="1"/>
      <c r="E787" s="1"/>
      <c r="F787" s="1"/>
      <c r="G787" s="1"/>
    </row>
    <row r="788" spans="1:7" ht="12.75" customHeight="1" x14ac:dyDescent="0.25">
      <c r="A788" s="45"/>
      <c r="B788" s="1"/>
      <c r="C788" s="1"/>
      <c r="D788" s="1"/>
      <c r="E788" s="1"/>
      <c r="F788" s="1"/>
      <c r="G788" s="1"/>
    </row>
    <row r="789" spans="1:7" ht="12.75" customHeight="1" x14ac:dyDescent="0.25">
      <c r="A789" s="45"/>
      <c r="B789" s="1"/>
      <c r="C789" s="1"/>
      <c r="D789" s="1"/>
      <c r="E789" s="1"/>
      <c r="F789" s="1"/>
      <c r="G789" s="1"/>
    </row>
    <row r="790" spans="1:7" ht="12.75" customHeight="1" x14ac:dyDescent="0.25">
      <c r="A790" s="45"/>
      <c r="B790" s="1"/>
      <c r="C790" s="1"/>
      <c r="D790" s="1"/>
      <c r="E790" s="1"/>
      <c r="F790" s="1"/>
      <c r="G790" s="1"/>
    </row>
    <row r="791" spans="1:7" ht="12.75" customHeight="1" x14ac:dyDescent="0.25">
      <c r="A791" s="45"/>
      <c r="B791" s="1"/>
      <c r="C791" s="1"/>
      <c r="D791" s="1"/>
      <c r="E791" s="1"/>
      <c r="F791" s="1"/>
      <c r="G791" s="1"/>
    </row>
    <row r="792" spans="1:7" ht="12.75" customHeight="1" x14ac:dyDescent="0.25">
      <c r="A792" s="45"/>
      <c r="B792" s="1"/>
      <c r="C792" s="1"/>
      <c r="D792" s="1"/>
      <c r="E792" s="1"/>
      <c r="F792" s="1"/>
      <c r="G792" s="1"/>
    </row>
    <row r="793" spans="1:7" ht="12.75" customHeight="1" x14ac:dyDescent="0.25">
      <c r="A793" s="45"/>
      <c r="B793" s="1"/>
      <c r="C793" s="1"/>
      <c r="D793" s="1"/>
      <c r="E793" s="1"/>
      <c r="F793" s="1"/>
      <c r="G793" s="1"/>
    </row>
    <row r="794" spans="1:7" ht="12.75" customHeight="1" x14ac:dyDescent="0.25">
      <c r="A794" s="45"/>
      <c r="B794" s="1"/>
      <c r="C794" s="1"/>
      <c r="D794" s="1"/>
      <c r="E794" s="1"/>
      <c r="F794" s="1"/>
      <c r="G794" s="1"/>
    </row>
    <row r="795" spans="1:7" ht="12.75" customHeight="1" x14ac:dyDescent="0.25">
      <c r="A795" s="45"/>
      <c r="B795" s="1"/>
      <c r="C795" s="1"/>
      <c r="D795" s="1"/>
      <c r="E795" s="1"/>
      <c r="F795" s="1"/>
      <c r="G795" s="1"/>
    </row>
    <row r="796" spans="1:7" ht="12.75" customHeight="1" x14ac:dyDescent="0.25">
      <c r="A796" s="45"/>
      <c r="B796" s="1"/>
      <c r="C796" s="1"/>
      <c r="D796" s="1"/>
      <c r="E796" s="1"/>
      <c r="F796" s="1"/>
      <c r="G796" s="1"/>
    </row>
    <row r="797" spans="1:7" ht="12.75" customHeight="1" x14ac:dyDescent="0.25">
      <c r="A797" s="45"/>
      <c r="B797" s="1"/>
      <c r="C797" s="1"/>
      <c r="D797" s="1"/>
      <c r="E797" s="1"/>
      <c r="F797" s="1"/>
      <c r="G797" s="1"/>
    </row>
    <row r="798" spans="1:7" ht="12.75" customHeight="1" x14ac:dyDescent="0.25">
      <c r="A798" s="45"/>
      <c r="B798" s="1"/>
      <c r="C798" s="1"/>
      <c r="D798" s="1"/>
      <c r="E798" s="1"/>
      <c r="F798" s="1"/>
      <c r="G798" s="1"/>
    </row>
    <row r="799" spans="1:7" ht="12.75" customHeight="1" x14ac:dyDescent="0.25">
      <c r="A799" s="45"/>
      <c r="B799" s="1"/>
      <c r="C799" s="1"/>
      <c r="D799" s="1"/>
      <c r="E799" s="1"/>
      <c r="F799" s="1"/>
      <c r="G799" s="1"/>
    </row>
    <row r="800" spans="1:7" ht="12.75" customHeight="1" x14ac:dyDescent="0.25">
      <c r="A800" s="45"/>
      <c r="B800" s="1"/>
      <c r="C800" s="1"/>
      <c r="D800" s="1"/>
      <c r="E800" s="1"/>
      <c r="F800" s="1"/>
      <c r="G800" s="1"/>
    </row>
    <row r="801" spans="1:7" ht="12.75" customHeight="1" x14ac:dyDescent="0.25">
      <c r="A801" s="45"/>
      <c r="B801" s="1"/>
      <c r="C801" s="1"/>
      <c r="D801" s="1"/>
      <c r="E801" s="1"/>
      <c r="F801" s="1"/>
      <c r="G801" s="1"/>
    </row>
    <row r="802" spans="1:7" ht="12.75" customHeight="1" x14ac:dyDescent="0.25">
      <c r="A802" s="45"/>
      <c r="B802" s="1"/>
      <c r="C802" s="1"/>
      <c r="D802" s="1"/>
      <c r="E802" s="1"/>
      <c r="F802" s="1"/>
      <c r="G802" s="1"/>
    </row>
    <row r="803" spans="1:7" ht="12.75" customHeight="1" x14ac:dyDescent="0.25">
      <c r="A803" s="45"/>
      <c r="B803" s="1"/>
      <c r="C803" s="1"/>
      <c r="D803" s="1"/>
      <c r="E803" s="1"/>
      <c r="F803" s="1"/>
      <c r="G803" s="1"/>
    </row>
    <row r="804" spans="1:7" ht="12.75" customHeight="1" x14ac:dyDescent="0.25">
      <c r="A804" s="45"/>
      <c r="B804" s="1"/>
      <c r="C804" s="1"/>
      <c r="D804" s="1"/>
      <c r="E804" s="1"/>
      <c r="F804" s="1"/>
      <c r="G804" s="1"/>
    </row>
    <row r="805" spans="1:7" ht="12.75" customHeight="1" x14ac:dyDescent="0.25">
      <c r="A805" s="45"/>
      <c r="B805" s="1"/>
      <c r="C805" s="1"/>
      <c r="D805" s="1"/>
      <c r="E805" s="1"/>
      <c r="F805" s="1"/>
      <c r="G805" s="1"/>
    </row>
    <row r="806" spans="1:7" ht="12.75" customHeight="1" x14ac:dyDescent="0.25">
      <c r="A806" s="45"/>
      <c r="B806" s="1"/>
      <c r="C806" s="1"/>
      <c r="D806" s="1"/>
      <c r="E806" s="1"/>
      <c r="F806" s="1"/>
      <c r="G806" s="1"/>
    </row>
    <row r="807" spans="1:7" ht="12.75" customHeight="1" x14ac:dyDescent="0.25">
      <c r="A807" s="45"/>
      <c r="B807" s="1"/>
      <c r="C807" s="1"/>
      <c r="D807" s="1"/>
      <c r="E807" s="1"/>
      <c r="F807" s="1"/>
      <c r="G807" s="1"/>
    </row>
    <row r="808" spans="1:7" ht="12.75" customHeight="1" x14ac:dyDescent="0.25">
      <c r="A808" s="45"/>
      <c r="B808" s="1"/>
      <c r="C808" s="1"/>
      <c r="D808" s="1"/>
      <c r="E808" s="1"/>
      <c r="F808" s="1"/>
      <c r="G808" s="1"/>
    </row>
    <row r="809" spans="1:7" ht="12.75" customHeight="1" x14ac:dyDescent="0.25">
      <c r="A809" s="45"/>
      <c r="B809" s="1"/>
      <c r="C809" s="1"/>
      <c r="D809" s="1"/>
      <c r="E809" s="1"/>
      <c r="F809" s="1"/>
      <c r="G809" s="1"/>
    </row>
    <row r="810" spans="1:7" ht="12.75" customHeight="1" x14ac:dyDescent="0.25">
      <c r="A810" s="45"/>
      <c r="B810" s="1"/>
      <c r="C810" s="1"/>
      <c r="D810" s="1"/>
      <c r="E810" s="1"/>
      <c r="F810" s="1"/>
      <c r="G810" s="1"/>
    </row>
    <row r="811" spans="1:7" ht="12.75" customHeight="1" x14ac:dyDescent="0.25">
      <c r="A811" s="45"/>
      <c r="B811" s="1"/>
      <c r="C811" s="1"/>
      <c r="D811" s="1"/>
      <c r="E811" s="1"/>
      <c r="F811" s="1"/>
      <c r="G811" s="1"/>
    </row>
    <row r="812" spans="1:7" ht="12.75" customHeight="1" x14ac:dyDescent="0.25">
      <c r="A812" s="45"/>
      <c r="B812" s="1"/>
      <c r="C812" s="1"/>
      <c r="D812" s="1"/>
      <c r="E812" s="1"/>
      <c r="F812" s="1"/>
      <c r="G812" s="1"/>
    </row>
    <row r="813" spans="1:7" ht="12.75" customHeight="1" x14ac:dyDescent="0.25">
      <c r="A813" s="45"/>
      <c r="B813" s="1"/>
      <c r="C813" s="1"/>
      <c r="D813" s="1"/>
      <c r="E813" s="1"/>
      <c r="F813" s="1"/>
      <c r="G813" s="1"/>
    </row>
    <row r="814" spans="1:7" ht="12.75" customHeight="1" x14ac:dyDescent="0.25">
      <c r="A814" s="45"/>
      <c r="B814" s="1"/>
      <c r="C814" s="1"/>
      <c r="D814" s="1"/>
      <c r="E814" s="1"/>
      <c r="F814" s="1"/>
      <c r="G814" s="1"/>
    </row>
    <row r="815" spans="1:7" ht="12.75" customHeight="1" x14ac:dyDescent="0.25">
      <c r="A815" s="45"/>
      <c r="B815" s="1"/>
      <c r="C815" s="1"/>
      <c r="D815" s="1"/>
      <c r="E815" s="1"/>
      <c r="F815" s="1"/>
      <c r="G815" s="1"/>
    </row>
    <row r="816" spans="1:7" ht="12.75" customHeight="1" x14ac:dyDescent="0.25">
      <c r="A816" s="45"/>
      <c r="B816" s="1"/>
      <c r="C816" s="1"/>
      <c r="D816" s="1"/>
      <c r="E816" s="1"/>
      <c r="F816" s="1"/>
      <c r="G816" s="1"/>
    </row>
    <row r="817" spans="1:7" ht="12.75" customHeight="1" x14ac:dyDescent="0.25">
      <c r="A817" s="45"/>
      <c r="B817" s="1"/>
      <c r="C817" s="1"/>
      <c r="D817" s="1"/>
      <c r="E817" s="1"/>
      <c r="F817" s="1"/>
      <c r="G817" s="1"/>
    </row>
    <row r="818" spans="1:7" ht="12.75" customHeight="1" x14ac:dyDescent="0.25">
      <c r="A818" s="45"/>
      <c r="B818" s="1"/>
      <c r="C818" s="1"/>
      <c r="D818" s="1"/>
      <c r="E818" s="1"/>
      <c r="F818" s="1"/>
      <c r="G818" s="1"/>
    </row>
    <row r="819" spans="1:7" ht="12.75" customHeight="1" x14ac:dyDescent="0.25">
      <c r="A819" s="45"/>
      <c r="B819" s="1"/>
      <c r="C819" s="1"/>
      <c r="D819" s="1"/>
      <c r="E819" s="1"/>
      <c r="F819" s="1"/>
      <c r="G819" s="1"/>
    </row>
    <row r="820" spans="1:7" ht="12.75" customHeight="1" x14ac:dyDescent="0.25">
      <c r="A820" s="45"/>
      <c r="B820" s="1"/>
      <c r="C820" s="1"/>
      <c r="D820" s="1"/>
      <c r="E820" s="1"/>
      <c r="F820" s="1"/>
      <c r="G820" s="1"/>
    </row>
    <row r="821" spans="1:7" ht="12.75" customHeight="1" x14ac:dyDescent="0.25">
      <c r="A821" s="45"/>
      <c r="B821" s="1"/>
      <c r="C821" s="1"/>
      <c r="D821" s="1"/>
      <c r="E821" s="1"/>
      <c r="F821" s="1"/>
      <c r="G821" s="1"/>
    </row>
    <row r="822" spans="1:7" ht="12.75" customHeight="1" x14ac:dyDescent="0.25">
      <c r="A822" s="45"/>
      <c r="B822" s="1"/>
      <c r="C822" s="1"/>
      <c r="D822" s="1"/>
      <c r="E822" s="1"/>
      <c r="F822" s="1"/>
      <c r="G822" s="1"/>
    </row>
    <row r="823" spans="1:7" ht="12.75" customHeight="1" x14ac:dyDescent="0.25">
      <c r="A823" s="45"/>
      <c r="B823" s="1"/>
      <c r="C823" s="1"/>
      <c r="D823" s="1"/>
      <c r="E823" s="1"/>
      <c r="F823" s="1"/>
      <c r="G823" s="1"/>
    </row>
    <row r="824" spans="1:7" ht="12.75" customHeight="1" x14ac:dyDescent="0.25">
      <c r="A824" s="45"/>
      <c r="B824" s="1"/>
      <c r="C824" s="1"/>
      <c r="D824" s="1"/>
      <c r="E824" s="1"/>
      <c r="F824" s="1"/>
      <c r="G824" s="1"/>
    </row>
    <row r="825" spans="1:7" ht="12.75" customHeight="1" x14ac:dyDescent="0.25">
      <c r="A825" s="45"/>
      <c r="B825" s="1"/>
      <c r="C825" s="1"/>
      <c r="D825" s="1"/>
      <c r="E825" s="1"/>
      <c r="F825" s="1"/>
      <c r="G825" s="1"/>
    </row>
    <row r="826" spans="1:7" ht="12.75" customHeight="1" x14ac:dyDescent="0.25">
      <c r="A826" s="45"/>
      <c r="B826" s="1"/>
      <c r="C826" s="1"/>
      <c r="D826" s="1"/>
      <c r="E826" s="1"/>
      <c r="F826" s="1"/>
      <c r="G826" s="1"/>
    </row>
    <row r="827" spans="1:7" ht="12.75" customHeight="1" x14ac:dyDescent="0.25">
      <c r="A827" s="45"/>
      <c r="B827" s="1"/>
      <c r="C827" s="1"/>
      <c r="D827" s="1"/>
      <c r="E827" s="1"/>
      <c r="F827" s="1"/>
      <c r="G827" s="1"/>
    </row>
    <row r="828" spans="1:7" ht="12.75" customHeight="1" x14ac:dyDescent="0.25">
      <c r="A828" s="45"/>
      <c r="B828" s="1"/>
      <c r="C828" s="1"/>
      <c r="D828" s="1"/>
      <c r="E828" s="1"/>
      <c r="F828" s="1"/>
      <c r="G828" s="1"/>
    </row>
    <row r="829" spans="1:7" ht="12.75" customHeight="1" x14ac:dyDescent="0.25">
      <c r="A829" s="45"/>
      <c r="B829" s="1"/>
      <c r="C829" s="1"/>
      <c r="D829" s="1"/>
      <c r="E829" s="1"/>
      <c r="F829" s="1"/>
      <c r="G829" s="1"/>
    </row>
    <row r="830" spans="1:7" ht="12.75" customHeight="1" x14ac:dyDescent="0.25">
      <c r="A830" s="45"/>
      <c r="B830" s="1"/>
      <c r="C830" s="1"/>
      <c r="D830" s="1"/>
      <c r="E830" s="1"/>
      <c r="F830" s="1"/>
      <c r="G830" s="1"/>
    </row>
    <row r="831" spans="1:7" ht="12.75" customHeight="1" x14ac:dyDescent="0.25">
      <c r="A831" s="45"/>
      <c r="B831" s="1"/>
      <c r="C831" s="1"/>
      <c r="D831" s="1"/>
      <c r="E831" s="1"/>
      <c r="F831" s="1"/>
      <c r="G831" s="1"/>
    </row>
    <row r="832" spans="1:7" ht="12.75" customHeight="1" x14ac:dyDescent="0.25">
      <c r="A832" s="45"/>
      <c r="B832" s="1"/>
      <c r="C832" s="1"/>
      <c r="D832" s="1"/>
      <c r="E832" s="1"/>
      <c r="F832" s="1"/>
      <c r="G832" s="1"/>
    </row>
    <row r="833" spans="1:7" ht="12.75" customHeight="1" x14ac:dyDescent="0.25">
      <c r="A833" s="45"/>
      <c r="B833" s="1"/>
      <c r="C833" s="1"/>
      <c r="D833" s="1"/>
      <c r="E833" s="1"/>
      <c r="F833" s="1"/>
      <c r="G833" s="1"/>
    </row>
    <row r="834" spans="1:7" ht="12.75" customHeight="1" x14ac:dyDescent="0.25">
      <c r="A834" s="45"/>
      <c r="B834" s="1"/>
      <c r="C834" s="1"/>
      <c r="D834" s="1"/>
      <c r="E834" s="1"/>
      <c r="F834" s="1"/>
      <c r="G834" s="1"/>
    </row>
    <row r="835" spans="1:7" ht="12.75" customHeight="1" x14ac:dyDescent="0.25">
      <c r="A835" s="45"/>
      <c r="B835" s="1"/>
      <c r="C835" s="1"/>
      <c r="D835" s="1"/>
      <c r="E835" s="1"/>
      <c r="F835" s="1"/>
      <c r="G835" s="1"/>
    </row>
    <row r="836" spans="1:7" ht="12.75" customHeight="1" x14ac:dyDescent="0.25">
      <c r="A836" s="45"/>
      <c r="B836" s="1"/>
      <c r="C836" s="1"/>
      <c r="D836" s="1"/>
      <c r="E836" s="1"/>
      <c r="F836" s="1"/>
      <c r="G836" s="1"/>
    </row>
    <row r="837" spans="1:7" ht="12.75" customHeight="1" x14ac:dyDescent="0.25">
      <c r="A837" s="45"/>
      <c r="B837" s="1"/>
      <c r="C837" s="1"/>
      <c r="D837" s="1"/>
      <c r="E837" s="1"/>
      <c r="F837" s="1"/>
      <c r="G837" s="1"/>
    </row>
    <row r="838" spans="1:7" ht="12.75" customHeight="1" x14ac:dyDescent="0.25">
      <c r="A838" s="45"/>
      <c r="B838" s="1"/>
      <c r="C838" s="1"/>
      <c r="D838" s="1"/>
      <c r="E838" s="1"/>
      <c r="F838" s="1"/>
      <c r="G838" s="1"/>
    </row>
    <row r="839" spans="1:7" ht="12.75" customHeight="1" x14ac:dyDescent="0.25">
      <c r="A839" s="45"/>
      <c r="B839" s="1"/>
      <c r="C839" s="1"/>
      <c r="D839" s="1"/>
      <c r="E839" s="1"/>
      <c r="F839" s="1"/>
      <c r="G839" s="1"/>
    </row>
    <row r="840" spans="1:7" ht="12.75" customHeight="1" x14ac:dyDescent="0.25">
      <c r="A840" s="45"/>
      <c r="B840" s="1"/>
      <c r="C840" s="1"/>
      <c r="D840" s="1"/>
      <c r="E840" s="1"/>
      <c r="F840" s="1"/>
      <c r="G840" s="1"/>
    </row>
    <row r="841" spans="1:7" ht="12.75" customHeight="1" x14ac:dyDescent="0.25">
      <c r="A841" s="45"/>
      <c r="B841" s="1"/>
      <c r="C841" s="1"/>
      <c r="D841" s="1"/>
      <c r="E841" s="1"/>
      <c r="F841" s="1"/>
      <c r="G841" s="1"/>
    </row>
    <row r="842" spans="1:7" ht="12.75" customHeight="1" x14ac:dyDescent="0.25">
      <c r="A842" s="45"/>
      <c r="B842" s="1"/>
      <c r="C842" s="1"/>
      <c r="D842" s="1"/>
      <c r="E842" s="1"/>
      <c r="F842" s="1"/>
      <c r="G842" s="1"/>
    </row>
    <row r="843" spans="1:7" ht="12.75" customHeight="1" x14ac:dyDescent="0.25">
      <c r="A843" s="45"/>
      <c r="B843" s="1"/>
      <c r="C843" s="1"/>
      <c r="D843" s="1"/>
      <c r="E843" s="1"/>
      <c r="F843" s="1"/>
      <c r="G843" s="1"/>
    </row>
    <row r="844" spans="1:7" ht="12.75" customHeight="1" x14ac:dyDescent="0.25">
      <c r="A844" s="45"/>
      <c r="B844" s="1"/>
      <c r="C844" s="1"/>
      <c r="D844" s="1"/>
      <c r="E844" s="1"/>
      <c r="F844" s="1"/>
      <c r="G844" s="1"/>
    </row>
    <row r="845" spans="1:7" ht="12.75" customHeight="1" x14ac:dyDescent="0.25">
      <c r="A845" s="45"/>
      <c r="B845" s="1"/>
      <c r="C845" s="1"/>
      <c r="D845" s="1"/>
      <c r="E845" s="1"/>
      <c r="F845" s="1"/>
      <c r="G845" s="1"/>
    </row>
    <row r="846" spans="1:7" ht="12.75" customHeight="1" x14ac:dyDescent="0.25">
      <c r="A846" s="45"/>
      <c r="B846" s="1"/>
      <c r="C846" s="1"/>
      <c r="D846" s="1"/>
      <c r="E846" s="1"/>
      <c r="F846" s="1"/>
      <c r="G846" s="1"/>
    </row>
    <row r="847" spans="1:7" ht="12.75" customHeight="1" x14ac:dyDescent="0.25">
      <c r="A847" s="45"/>
      <c r="B847" s="1"/>
      <c r="C847" s="1"/>
      <c r="D847" s="1"/>
      <c r="E847" s="1"/>
      <c r="F847" s="1"/>
      <c r="G847" s="1"/>
    </row>
    <row r="848" spans="1:7" ht="12.75" customHeight="1" x14ac:dyDescent="0.25">
      <c r="A848" s="45"/>
      <c r="B848" s="1"/>
      <c r="C848" s="1"/>
      <c r="D848" s="1"/>
      <c r="E848" s="1"/>
      <c r="F848" s="1"/>
      <c r="G848" s="1"/>
    </row>
    <row r="849" spans="1:7" ht="12.75" customHeight="1" x14ac:dyDescent="0.25">
      <c r="A849" s="45"/>
      <c r="B849" s="1"/>
      <c r="C849" s="1"/>
      <c r="D849" s="1"/>
      <c r="E849" s="1"/>
      <c r="F849" s="1"/>
      <c r="G849" s="1"/>
    </row>
    <row r="850" spans="1:7" ht="12.75" customHeight="1" x14ac:dyDescent="0.25">
      <c r="A850" s="45"/>
      <c r="B850" s="1"/>
      <c r="C850" s="1"/>
      <c r="D850" s="1"/>
      <c r="E850" s="1"/>
      <c r="F850" s="1"/>
      <c r="G850" s="1"/>
    </row>
    <row r="851" spans="1:7" ht="12.75" customHeight="1" x14ac:dyDescent="0.25">
      <c r="A851" s="45"/>
      <c r="B851" s="1"/>
      <c r="C851" s="1"/>
      <c r="D851" s="1"/>
      <c r="E851" s="1"/>
      <c r="F851" s="1"/>
      <c r="G851" s="1"/>
    </row>
    <row r="852" spans="1:7" ht="12.75" customHeight="1" x14ac:dyDescent="0.25">
      <c r="A852" s="45"/>
      <c r="B852" s="1"/>
      <c r="C852" s="1"/>
      <c r="D852" s="1"/>
      <c r="E852" s="1"/>
      <c r="F852" s="1"/>
      <c r="G852" s="1"/>
    </row>
    <row r="853" spans="1:7" ht="12.75" customHeight="1" x14ac:dyDescent="0.25">
      <c r="A853" s="45"/>
      <c r="B853" s="1"/>
      <c r="C853" s="1"/>
      <c r="D853" s="1"/>
      <c r="E853" s="1"/>
      <c r="F853" s="1"/>
      <c r="G853" s="1"/>
    </row>
    <row r="854" spans="1:7" ht="12.75" customHeight="1" x14ac:dyDescent="0.25">
      <c r="A854" s="45"/>
      <c r="B854" s="1"/>
      <c r="C854" s="1"/>
      <c r="D854" s="1"/>
      <c r="E854" s="1"/>
      <c r="F854" s="1"/>
      <c r="G854" s="1"/>
    </row>
    <row r="855" spans="1:7" ht="12.75" customHeight="1" x14ac:dyDescent="0.25">
      <c r="A855" s="45"/>
      <c r="B855" s="1"/>
      <c r="C855" s="1"/>
      <c r="D855" s="1"/>
      <c r="E855" s="1"/>
      <c r="F855" s="1"/>
      <c r="G855" s="1"/>
    </row>
    <row r="856" spans="1:7" ht="12.75" customHeight="1" x14ac:dyDescent="0.25">
      <c r="A856" s="45"/>
      <c r="B856" s="1"/>
      <c r="C856" s="1"/>
      <c r="D856" s="1"/>
      <c r="E856" s="1"/>
      <c r="F856" s="1"/>
      <c r="G856" s="1"/>
    </row>
    <row r="857" spans="1:7" ht="12.75" customHeight="1" x14ac:dyDescent="0.25">
      <c r="A857" s="45"/>
      <c r="B857" s="1"/>
      <c r="C857" s="1"/>
      <c r="D857" s="1"/>
      <c r="E857" s="1"/>
      <c r="F857" s="1"/>
      <c r="G857" s="1"/>
    </row>
    <row r="858" spans="1:7" ht="12.75" customHeight="1" x14ac:dyDescent="0.25">
      <c r="A858" s="45"/>
      <c r="B858" s="1"/>
      <c r="C858" s="1"/>
      <c r="D858" s="1"/>
      <c r="E858" s="1"/>
      <c r="F858" s="1"/>
      <c r="G858" s="1"/>
    </row>
    <row r="859" spans="1:7" ht="12.75" customHeight="1" x14ac:dyDescent="0.25">
      <c r="A859" s="45"/>
      <c r="B859" s="1"/>
      <c r="C859" s="1"/>
      <c r="D859" s="1"/>
      <c r="E859" s="1"/>
      <c r="F859" s="1"/>
      <c r="G859" s="1"/>
    </row>
    <row r="860" spans="1:7" ht="12.75" customHeight="1" x14ac:dyDescent="0.25">
      <c r="A860" s="45"/>
      <c r="B860" s="1"/>
      <c r="C860" s="1"/>
      <c r="D860" s="1"/>
      <c r="E860" s="1"/>
      <c r="F860" s="1"/>
      <c r="G860" s="1"/>
    </row>
    <row r="861" spans="1:7" ht="12.75" customHeight="1" x14ac:dyDescent="0.25">
      <c r="A861" s="45"/>
      <c r="B861" s="1"/>
      <c r="C861" s="1"/>
      <c r="D861" s="1"/>
      <c r="E861" s="1"/>
      <c r="F861" s="1"/>
      <c r="G861" s="1"/>
    </row>
    <row r="862" spans="1:7" ht="12.75" customHeight="1" x14ac:dyDescent="0.25">
      <c r="A862" s="45"/>
      <c r="B862" s="1"/>
      <c r="C862" s="1"/>
      <c r="D862" s="1"/>
      <c r="E862" s="1"/>
      <c r="F862" s="1"/>
      <c r="G862" s="1"/>
    </row>
    <row r="863" spans="1:7" ht="12.75" customHeight="1" x14ac:dyDescent="0.25">
      <c r="A863" s="45"/>
      <c r="B863" s="1"/>
      <c r="C863" s="1"/>
      <c r="D863" s="1"/>
      <c r="E863" s="1"/>
      <c r="F863" s="1"/>
      <c r="G863" s="1"/>
    </row>
    <row r="864" spans="1:7" ht="12.75" customHeight="1" x14ac:dyDescent="0.25">
      <c r="A864" s="45"/>
      <c r="B864" s="1"/>
      <c r="C864" s="1"/>
      <c r="D864" s="1"/>
      <c r="E864" s="1"/>
      <c r="F864" s="1"/>
      <c r="G864" s="1"/>
    </row>
    <row r="865" spans="1:7" ht="12.75" customHeight="1" x14ac:dyDescent="0.25">
      <c r="A865" s="45"/>
      <c r="B865" s="1"/>
      <c r="C865" s="1"/>
      <c r="D865" s="1"/>
      <c r="E865" s="1"/>
      <c r="F865" s="1"/>
      <c r="G865" s="1"/>
    </row>
    <row r="866" spans="1:7" ht="12.75" customHeight="1" x14ac:dyDescent="0.25">
      <c r="A866" s="45"/>
      <c r="B866" s="1"/>
      <c r="C866" s="1"/>
      <c r="D866" s="1"/>
      <c r="E866" s="1"/>
      <c r="F866" s="1"/>
      <c r="G866" s="1"/>
    </row>
    <row r="867" spans="1:7" ht="12.75" customHeight="1" x14ac:dyDescent="0.25">
      <c r="A867" s="45"/>
      <c r="B867" s="1"/>
      <c r="C867" s="1"/>
      <c r="D867" s="1"/>
      <c r="E867" s="1"/>
      <c r="F867" s="1"/>
      <c r="G867" s="1"/>
    </row>
    <row r="868" spans="1:7" ht="12.75" customHeight="1" x14ac:dyDescent="0.25">
      <c r="A868" s="45"/>
      <c r="B868" s="1"/>
      <c r="C868" s="1"/>
      <c r="D868" s="1"/>
      <c r="E868" s="1"/>
      <c r="F868" s="1"/>
      <c r="G868" s="1"/>
    </row>
    <row r="869" spans="1:7" ht="12.75" customHeight="1" x14ac:dyDescent="0.25">
      <c r="A869" s="45"/>
      <c r="B869" s="1"/>
      <c r="C869" s="1"/>
      <c r="D869" s="1"/>
      <c r="E869" s="1"/>
      <c r="F869" s="1"/>
      <c r="G869" s="1"/>
    </row>
    <row r="870" spans="1:7" ht="12.75" customHeight="1" x14ac:dyDescent="0.25">
      <c r="A870" s="45"/>
      <c r="B870" s="1"/>
      <c r="C870" s="1"/>
      <c r="D870" s="1"/>
      <c r="E870" s="1"/>
      <c r="F870" s="1"/>
      <c r="G870" s="1"/>
    </row>
    <row r="871" spans="1:7" ht="12.75" customHeight="1" x14ac:dyDescent="0.25">
      <c r="A871" s="45"/>
      <c r="B871" s="1"/>
      <c r="C871" s="1"/>
      <c r="D871" s="1"/>
      <c r="E871" s="1"/>
      <c r="F871" s="1"/>
      <c r="G871" s="1"/>
    </row>
    <row r="872" spans="1:7" ht="12.75" customHeight="1" x14ac:dyDescent="0.25">
      <c r="A872" s="45"/>
      <c r="B872" s="1"/>
      <c r="C872" s="1"/>
      <c r="D872" s="1"/>
      <c r="E872" s="1"/>
      <c r="F872" s="1"/>
      <c r="G872" s="1"/>
    </row>
    <row r="873" spans="1:7" ht="12.75" customHeight="1" x14ac:dyDescent="0.25">
      <c r="A873" s="45"/>
      <c r="B873" s="1"/>
      <c r="C873" s="1"/>
      <c r="D873" s="1"/>
      <c r="E873" s="1"/>
      <c r="F873" s="1"/>
      <c r="G873" s="1"/>
    </row>
    <row r="874" spans="1:7" ht="12.75" customHeight="1" x14ac:dyDescent="0.25">
      <c r="A874" s="45"/>
      <c r="B874" s="1"/>
      <c r="C874" s="1"/>
      <c r="D874" s="1"/>
      <c r="E874" s="1"/>
      <c r="F874" s="1"/>
      <c r="G874" s="1"/>
    </row>
    <row r="875" spans="1:7" ht="12.75" customHeight="1" x14ac:dyDescent="0.25">
      <c r="A875" s="45"/>
      <c r="B875" s="1"/>
      <c r="C875" s="1"/>
      <c r="D875" s="1"/>
      <c r="E875" s="1"/>
      <c r="F875" s="1"/>
      <c r="G875" s="1"/>
    </row>
    <row r="876" spans="1:7" ht="12.75" customHeight="1" x14ac:dyDescent="0.25">
      <c r="A876" s="45"/>
      <c r="C876" s="1"/>
      <c r="D876" s="1"/>
    </row>
    <row r="877" spans="1:7" ht="12.75" customHeight="1" x14ac:dyDescent="0.25">
      <c r="A877" s="45"/>
      <c r="C877" s="1"/>
      <c r="D877" s="1"/>
    </row>
    <row r="878" spans="1:7" ht="12.75" customHeight="1" x14ac:dyDescent="0.25">
      <c r="A878" s="45"/>
      <c r="C878" s="1"/>
      <c r="D878" s="1"/>
    </row>
    <row r="879" spans="1:7" ht="12.75" customHeight="1" x14ac:dyDescent="0.25">
      <c r="A879" s="45"/>
      <c r="C879" s="1"/>
      <c r="D879" s="1"/>
    </row>
    <row r="880" spans="1:7" ht="12.75" customHeight="1" x14ac:dyDescent="0.25">
      <c r="A880" s="45"/>
      <c r="C880" s="1"/>
      <c r="D880" s="1"/>
    </row>
    <row r="881" spans="3:4" ht="12.75" customHeight="1" x14ac:dyDescent="0.25">
      <c r="C881" s="1"/>
      <c r="D881" s="1"/>
    </row>
    <row r="882" spans="3:4" ht="12.75" customHeight="1" x14ac:dyDescent="0.25">
      <c r="C882" s="1"/>
      <c r="D882" s="1"/>
    </row>
    <row r="883" spans="3:4" ht="12.75" customHeight="1" x14ac:dyDescent="0.25">
      <c r="C883" s="1"/>
      <c r="D883" s="1"/>
    </row>
    <row r="884" spans="3:4" ht="12.75" customHeight="1" x14ac:dyDescent="0.25">
      <c r="C884" s="1"/>
      <c r="D884" s="1"/>
    </row>
    <row r="885" spans="3:4" ht="12.75" customHeight="1" x14ac:dyDescent="0.25">
      <c r="C885" s="1"/>
      <c r="D885" s="1"/>
    </row>
    <row r="886" spans="3:4" ht="12.75" customHeight="1" x14ac:dyDescent="0.25">
      <c r="C886" s="1"/>
      <c r="D886" s="1"/>
    </row>
    <row r="887" spans="3:4" ht="12.75" customHeight="1" x14ac:dyDescent="0.25">
      <c r="C887" s="1"/>
      <c r="D887" s="1"/>
    </row>
    <row r="888" spans="3:4" ht="12.75" customHeight="1" x14ac:dyDescent="0.25">
      <c r="C888" s="1"/>
      <c r="D888" s="1"/>
    </row>
    <row r="889" spans="3:4" ht="12.75" customHeight="1" x14ac:dyDescent="0.25">
      <c r="C889" s="1"/>
      <c r="D889" s="1"/>
    </row>
    <row r="890" spans="3:4" ht="12.75" customHeight="1" x14ac:dyDescent="0.25">
      <c r="C890" s="1"/>
      <c r="D890" s="1"/>
    </row>
    <row r="891" spans="3:4" ht="12.75" customHeight="1" x14ac:dyDescent="0.25">
      <c r="C891" s="1"/>
      <c r="D891" s="1"/>
    </row>
    <row r="892" spans="3:4" ht="12.75" customHeight="1" x14ac:dyDescent="0.25">
      <c r="C892" s="1"/>
      <c r="D892" s="1"/>
    </row>
    <row r="893" spans="3:4" ht="12.75" customHeight="1" x14ac:dyDescent="0.25">
      <c r="C893" s="1"/>
      <c r="D893" s="1"/>
    </row>
    <row r="894" spans="3:4" ht="12.75" customHeight="1" x14ac:dyDescent="0.25">
      <c r="C894" s="1"/>
      <c r="D894" s="1"/>
    </row>
    <row r="895" spans="3:4" ht="12.75" customHeight="1" x14ac:dyDescent="0.25">
      <c r="C895" s="1"/>
      <c r="D895" s="1"/>
    </row>
    <row r="896" spans="3:4" ht="12.75" customHeight="1" x14ac:dyDescent="0.25">
      <c r="C896" s="1"/>
      <c r="D896" s="1"/>
    </row>
    <row r="897" spans="3:4" ht="12.75" customHeight="1" x14ac:dyDescent="0.25">
      <c r="C897" s="1"/>
      <c r="D897" s="1"/>
    </row>
    <row r="898" spans="3:4" ht="12.75" customHeight="1" x14ac:dyDescent="0.25">
      <c r="C898" s="1"/>
      <c r="D898" s="1"/>
    </row>
    <row r="899" spans="3:4" ht="12.75" customHeight="1" x14ac:dyDescent="0.25">
      <c r="C899" s="1"/>
      <c r="D899" s="1"/>
    </row>
    <row r="900" spans="3:4" ht="12.75" customHeight="1" x14ac:dyDescent="0.25">
      <c r="C900" s="1"/>
      <c r="D900" s="1"/>
    </row>
    <row r="901" spans="3:4" ht="15" customHeight="1" x14ac:dyDescent="0.25">
      <c r="C901" s="1"/>
      <c r="D901" s="1"/>
    </row>
    <row r="902" spans="3:4" ht="15" customHeight="1" x14ac:dyDescent="0.25">
      <c r="C902" s="1"/>
      <c r="D902" s="1"/>
    </row>
    <row r="903" spans="3:4" ht="15" customHeight="1" x14ac:dyDescent="0.25">
      <c r="C903" s="1"/>
      <c r="D903" s="1"/>
    </row>
    <row r="904" spans="3:4" ht="15" customHeight="1" x14ac:dyDescent="0.25">
      <c r="C904" s="1"/>
      <c r="D904" s="1"/>
    </row>
    <row r="905" spans="3:4" ht="15" customHeight="1" x14ac:dyDescent="0.25">
      <c r="C905" s="1"/>
      <c r="D905" s="1"/>
    </row>
    <row r="906" spans="3:4" ht="15" customHeight="1" x14ac:dyDescent="0.25">
      <c r="C906" s="1"/>
      <c r="D906" s="1"/>
    </row>
    <row r="907" spans="3:4" ht="15" customHeight="1" x14ac:dyDescent="0.25">
      <c r="C907" s="1"/>
      <c r="D907" s="1"/>
    </row>
    <row r="908" spans="3:4" ht="15" customHeight="1" x14ac:dyDescent="0.25">
      <c r="C908" s="1"/>
      <c r="D908" s="1"/>
    </row>
    <row r="909" spans="3:4" ht="15" customHeight="1" x14ac:dyDescent="0.25">
      <c r="C909" s="1"/>
      <c r="D909" s="1"/>
    </row>
    <row r="910" spans="3:4" ht="15" customHeight="1" x14ac:dyDescent="0.25">
      <c r="C910" s="1"/>
      <c r="D910" s="1"/>
    </row>
    <row r="911" spans="3:4" ht="15" customHeight="1" x14ac:dyDescent="0.25">
      <c r="C911" s="1"/>
      <c r="D911" s="1"/>
    </row>
    <row r="912" spans="3:4" ht="15" customHeight="1" x14ac:dyDescent="0.25">
      <c r="C912" s="1"/>
      <c r="D912" s="1"/>
    </row>
    <row r="913" spans="3:4" ht="15" customHeight="1" x14ac:dyDescent="0.25">
      <c r="C913" s="1"/>
      <c r="D913" s="1"/>
    </row>
    <row r="914" spans="3:4" ht="15" customHeight="1" x14ac:dyDescent="0.25">
      <c r="C914" s="1"/>
      <c r="D914" s="1"/>
    </row>
    <row r="915" spans="3:4" ht="15" customHeight="1" x14ac:dyDescent="0.25">
      <c r="C915" s="1"/>
      <c r="D915" s="1"/>
    </row>
    <row r="916" spans="3:4" ht="15" customHeight="1" x14ac:dyDescent="0.25">
      <c r="C916" s="1"/>
      <c r="D916" s="1"/>
    </row>
    <row r="917" spans="3:4" ht="15" customHeight="1" x14ac:dyDescent="0.25">
      <c r="C917" s="1"/>
      <c r="D917" s="1"/>
    </row>
    <row r="918" spans="3:4" ht="15" customHeight="1" x14ac:dyDescent="0.25">
      <c r="C918" s="1"/>
      <c r="D918" s="1"/>
    </row>
    <row r="919" spans="3:4" ht="15" customHeight="1" x14ac:dyDescent="0.25">
      <c r="C919" s="1"/>
      <c r="D919" s="1"/>
    </row>
    <row r="920" spans="3:4" ht="15" customHeight="1" x14ac:dyDescent="0.25">
      <c r="C920" s="1"/>
      <c r="D920" s="1"/>
    </row>
    <row r="921" spans="3:4" ht="15" customHeight="1" x14ac:dyDescent="0.25">
      <c r="C921" s="1"/>
      <c r="D921" s="1"/>
    </row>
    <row r="922" spans="3:4" ht="15" customHeight="1" x14ac:dyDescent="0.25">
      <c r="C922" s="1"/>
      <c r="D922" s="1"/>
    </row>
    <row r="923" spans="3:4" ht="15" customHeight="1" x14ac:dyDescent="0.25">
      <c r="C923" s="1"/>
      <c r="D923" s="1"/>
    </row>
    <row r="924" spans="3:4" ht="15" customHeight="1" x14ac:dyDescent="0.25">
      <c r="C924" s="1"/>
      <c r="D924" s="1"/>
    </row>
    <row r="925" spans="3:4" ht="15" customHeight="1" x14ac:dyDescent="0.25">
      <c r="C925" s="1"/>
      <c r="D925" s="1"/>
    </row>
    <row r="926" spans="3:4" ht="15" customHeight="1" x14ac:dyDescent="0.25">
      <c r="C926" s="1"/>
      <c r="D926" s="1"/>
    </row>
    <row r="927" spans="3:4" ht="15" customHeight="1" x14ac:dyDescent="0.25">
      <c r="C927" s="1"/>
      <c r="D927" s="1"/>
    </row>
    <row r="928" spans="3:4" ht="15" customHeight="1" x14ac:dyDescent="0.25">
      <c r="C928" s="1"/>
      <c r="D928" s="1"/>
    </row>
    <row r="929" spans="3:4" ht="15" customHeight="1" x14ac:dyDescent="0.25">
      <c r="C929" s="1"/>
      <c r="D929" s="1"/>
    </row>
    <row r="930" spans="3:4" ht="15" customHeight="1" x14ac:dyDescent="0.25">
      <c r="C930" s="1"/>
      <c r="D930" s="1"/>
    </row>
    <row r="931" spans="3:4" ht="15" customHeight="1" x14ac:dyDescent="0.25">
      <c r="C931" s="1"/>
      <c r="D931" s="1"/>
    </row>
    <row r="932" spans="3:4" ht="15" customHeight="1" x14ac:dyDescent="0.25">
      <c r="C932" s="1"/>
      <c r="D932" s="1"/>
    </row>
    <row r="933" spans="3:4" ht="15" customHeight="1" x14ac:dyDescent="0.25">
      <c r="C933" s="1"/>
      <c r="D933" s="1"/>
    </row>
    <row r="934" spans="3:4" ht="15" customHeight="1" x14ac:dyDescent="0.25">
      <c r="C934" s="1"/>
      <c r="D934" s="1"/>
    </row>
    <row r="935" spans="3:4" ht="15" customHeight="1" x14ac:dyDescent="0.25">
      <c r="C935" s="1"/>
      <c r="D935" s="1"/>
    </row>
    <row r="936" spans="3:4" ht="15" customHeight="1" x14ac:dyDescent="0.25">
      <c r="C936" s="1"/>
      <c r="D936" s="1"/>
    </row>
    <row r="937" spans="3:4" ht="15" customHeight="1" x14ac:dyDescent="0.25">
      <c r="C937" s="1"/>
      <c r="D937" s="1"/>
    </row>
    <row r="938" spans="3:4" ht="15" customHeight="1" x14ac:dyDescent="0.25">
      <c r="C938" s="1"/>
      <c r="D938" s="1"/>
    </row>
    <row r="939" spans="3:4" ht="15" customHeight="1" x14ac:dyDescent="0.25">
      <c r="C939" s="1"/>
      <c r="D939" s="1"/>
    </row>
    <row r="940" spans="3:4" ht="15" customHeight="1" x14ac:dyDescent="0.25">
      <c r="C940" s="1"/>
      <c r="D940" s="1"/>
    </row>
    <row r="941" spans="3:4" ht="15" customHeight="1" x14ac:dyDescent="0.25">
      <c r="C941" s="1"/>
      <c r="D941" s="1"/>
    </row>
    <row r="942" spans="3:4" ht="15" customHeight="1" x14ac:dyDescent="0.25">
      <c r="C942" s="1"/>
      <c r="D942" s="1"/>
    </row>
    <row r="943" spans="3:4" ht="15" customHeight="1" x14ac:dyDescent="0.25">
      <c r="C943" s="1"/>
      <c r="D943" s="1"/>
    </row>
    <row r="944" spans="3:4" ht="15" customHeight="1" x14ac:dyDescent="0.25">
      <c r="C944" s="1"/>
      <c r="D944" s="1"/>
    </row>
    <row r="945" spans="3:4" ht="15" customHeight="1" x14ac:dyDescent="0.25">
      <c r="C945" s="1"/>
      <c r="D945" s="1"/>
    </row>
    <row r="946" spans="3:4" ht="15" customHeight="1" x14ac:dyDescent="0.25">
      <c r="C946" s="1"/>
      <c r="D946" s="1"/>
    </row>
    <row r="947" spans="3:4" ht="15" customHeight="1" x14ac:dyDescent="0.25">
      <c r="C947" s="1"/>
      <c r="D947" s="1"/>
    </row>
    <row r="948" spans="3:4" ht="15" customHeight="1" x14ac:dyDescent="0.25">
      <c r="C948" s="1"/>
      <c r="D948" s="1"/>
    </row>
    <row r="949" spans="3:4" ht="15" customHeight="1" x14ac:dyDescent="0.25">
      <c r="C949" s="1"/>
      <c r="D949" s="1"/>
    </row>
    <row r="950" spans="3:4" ht="15" customHeight="1" x14ac:dyDescent="0.25">
      <c r="C950" s="1"/>
      <c r="D950" s="1"/>
    </row>
    <row r="951" spans="3:4" ht="15" customHeight="1" x14ac:dyDescent="0.25">
      <c r="C951" s="1"/>
      <c r="D951" s="1"/>
    </row>
    <row r="952" spans="3:4" ht="15" customHeight="1" x14ac:dyDescent="0.25">
      <c r="C952" s="1"/>
      <c r="D952" s="1"/>
    </row>
    <row r="953" spans="3:4" ht="15" customHeight="1" x14ac:dyDescent="0.25">
      <c r="C953" s="1"/>
      <c r="D953" s="1"/>
    </row>
    <row r="954" spans="3:4" ht="15" customHeight="1" x14ac:dyDescent="0.25">
      <c r="C954" s="1"/>
      <c r="D954" s="1"/>
    </row>
    <row r="955" spans="3:4" ht="15" customHeight="1" x14ac:dyDescent="0.25">
      <c r="C955" s="1"/>
      <c r="D955" s="1"/>
    </row>
    <row r="956" spans="3:4" ht="15" customHeight="1" x14ac:dyDescent="0.25">
      <c r="C956" s="1"/>
      <c r="D956" s="1"/>
    </row>
    <row r="957" spans="3:4" ht="15" customHeight="1" x14ac:dyDescent="0.25">
      <c r="C957" s="1"/>
      <c r="D957" s="1"/>
    </row>
    <row r="958" spans="3:4" ht="15" customHeight="1" x14ac:dyDescent="0.25">
      <c r="C958" s="1"/>
      <c r="D958" s="1"/>
    </row>
    <row r="959" spans="3:4" ht="15" customHeight="1" x14ac:dyDescent="0.25">
      <c r="C959" s="1"/>
      <c r="D959" s="1"/>
    </row>
    <row r="960" spans="3:4" ht="15" customHeight="1" x14ac:dyDescent="0.25">
      <c r="C960" s="1"/>
      <c r="D960" s="1"/>
    </row>
    <row r="961" spans="3:4" ht="15" customHeight="1" x14ac:dyDescent="0.25">
      <c r="C961" s="1"/>
      <c r="D961" s="1"/>
    </row>
    <row r="962" spans="3:4" ht="15" customHeight="1" x14ac:dyDescent="0.25">
      <c r="C962" s="1"/>
      <c r="D962" s="1"/>
    </row>
    <row r="963" spans="3:4" ht="15" customHeight="1" x14ac:dyDescent="0.25">
      <c r="C963" s="1"/>
      <c r="D963" s="1"/>
    </row>
    <row r="964" spans="3:4" ht="15" customHeight="1" x14ac:dyDescent="0.25">
      <c r="C964" s="1"/>
      <c r="D964" s="1"/>
    </row>
    <row r="965" spans="3:4" ht="15" customHeight="1" x14ac:dyDescent="0.25">
      <c r="C965" s="1"/>
      <c r="D965" s="1"/>
    </row>
    <row r="966" spans="3:4" ht="15" customHeight="1" x14ac:dyDescent="0.25">
      <c r="C966" s="1"/>
      <c r="D966" s="1"/>
    </row>
    <row r="967" spans="3:4" ht="15" customHeight="1" x14ac:dyDescent="0.25">
      <c r="C967" s="1"/>
      <c r="D967" s="1"/>
    </row>
    <row r="968" spans="3:4" ht="15" customHeight="1" x14ac:dyDescent="0.25">
      <c r="C968" s="1"/>
      <c r="D968" s="1"/>
    </row>
    <row r="969" spans="3:4" ht="15" customHeight="1" x14ac:dyDescent="0.25">
      <c r="C969" s="1"/>
      <c r="D969" s="1"/>
    </row>
    <row r="970" spans="3:4" ht="15" customHeight="1" x14ac:dyDescent="0.25">
      <c r="C970" s="1"/>
      <c r="D970" s="1"/>
    </row>
    <row r="971" spans="3:4" ht="15" customHeight="1" x14ac:dyDescent="0.25">
      <c r="C971" s="1"/>
      <c r="D971" s="1"/>
    </row>
    <row r="972" spans="3:4" ht="15" customHeight="1" x14ac:dyDescent="0.25">
      <c r="C972" s="1"/>
      <c r="D972" s="1"/>
    </row>
    <row r="973" spans="3:4" ht="15" customHeight="1" x14ac:dyDescent="0.25">
      <c r="C973" s="1"/>
      <c r="D973" s="1"/>
    </row>
    <row r="974" spans="3:4" ht="15" customHeight="1" x14ac:dyDescent="0.25">
      <c r="C974" s="1"/>
      <c r="D974" s="1"/>
    </row>
    <row r="975" spans="3:4" ht="15" customHeight="1" x14ac:dyDescent="0.25">
      <c r="C975" s="1"/>
      <c r="D975" s="1"/>
    </row>
    <row r="976" spans="3:4" ht="15" customHeight="1" x14ac:dyDescent="0.25">
      <c r="C976" s="1"/>
      <c r="D976" s="1"/>
    </row>
    <row r="977" spans="3:4" ht="15" customHeight="1" x14ac:dyDescent="0.25">
      <c r="C977" s="1"/>
      <c r="D977" s="1"/>
    </row>
    <row r="978" spans="3:4" ht="15" customHeight="1" x14ac:dyDescent="0.25">
      <c r="C978" s="1"/>
      <c r="D978" s="1"/>
    </row>
    <row r="979" spans="3:4" ht="15" customHeight="1" x14ac:dyDescent="0.25">
      <c r="C979" s="1"/>
      <c r="D979" s="1"/>
    </row>
    <row r="980" spans="3:4" ht="15" customHeight="1" x14ac:dyDescent="0.25">
      <c r="C980" s="1"/>
      <c r="D980" s="1"/>
    </row>
    <row r="981" spans="3:4" ht="15" customHeight="1" x14ac:dyDescent="0.25">
      <c r="C981" s="1"/>
      <c r="D981" s="1"/>
    </row>
    <row r="982" spans="3:4" ht="15" customHeight="1" x14ac:dyDescent="0.25">
      <c r="C982" s="1"/>
      <c r="D982" s="1"/>
    </row>
    <row r="983" spans="3:4" ht="15" customHeight="1" x14ac:dyDescent="0.25">
      <c r="C983" s="1"/>
      <c r="D983" s="1"/>
    </row>
    <row r="984" spans="3:4" ht="15" customHeight="1" x14ac:dyDescent="0.25">
      <c r="C984" s="1"/>
      <c r="D984" s="1"/>
    </row>
    <row r="985" spans="3:4" ht="15" customHeight="1" x14ac:dyDescent="0.25">
      <c r="C985" s="1"/>
      <c r="D985" s="1"/>
    </row>
    <row r="986" spans="3:4" ht="15" customHeight="1" x14ac:dyDescent="0.25">
      <c r="C986" s="1"/>
      <c r="D986" s="1"/>
    </row>
    <row r="987" spans="3:4" ht="15" customHeight="1" x14ac:dyDescent="0.25">
      <c r="C987" s="1"/>
      <c r="D987" s="1"/>
    </row>
    <row r="988" spans="3:4" ht="15" customHeight="1" x14ac:dyDescent="0.25">
      <c r="C988" s="1"/>
      <c r="D988" s="1"/>
    </row>
    <row r="989" spans="3:4" ht="15" customHeight="1" x14ac:dyDescent="0.25">
      <c r="C989" s="1"/>
      <c r="D989" s="1"/>
    </row>
    <row r="990" spans="3:4" ht="15" customHeight="1" x14ac:dyDescent="0.25">
      <c r="C990" s="1"/>
      <c r="D990" s="1"/>
    </row>
    <row r="991" spans="3:4" ht="15" customHeight="1" x14ac:dyDescent="0.25">
      <c r="C991" s="1"/>
      <c r="D991" s="1"/>
    </row>
    <row r="992" spans="3:4" ht="15" customHeight="1" x14ac:dyDescent="0.25">
      <c r="C992" s="1"/>
      <c r="D992" s="1"/>
    </row>
    <row r="993" spans="3:4" ht="15" customHeight="1" x14ac:dyDescent="0.25">
      <c r="C993" s="1"/>
      <c r="D993" s="1"/>
    </row>
    <row r="994" spans="3:4" ht="15" customHeight="1" x14ac:dyDescent="0.25">
      <c r="C994" s="1"/>
      <c r="D994" s="1"/>
    </row>
    <row r="995" spans="3:4" ht="15" customHeight="1" x14ac:dyDescent="0.25">
      <c r="C995" s="1"/>
      <c r="D995" s="1"/>
    </row>
    <row r="996" spans="3:4" ht="15" customHeight="1" x14ac:dyDescent="0.25">
      <c r="C996" s="1"/>
      <c r="D996" s="1"/>
    </row>
    <row r="997" spans="3:4" ht="15" customHeight="1" x14ac:dyDescent="0.25">
      <c r="C997" s="1"/>
      <c r="D997" s="1"/>
    </row>
    <row r="998" spans="3:4" ht="15" customHeight="1" x14ac:dyDescent="0.25">
      <c r="C998" s="1"/>
      <c r="D998" s="1"/>
    </row>
    <row r="999" spans="3:4" ht="15" customHeight="1" x14ac:dyDescent="0.25">
      <c r="C999" s="1"/>
      <c r="D999" s="1"/>
    </row>
    <row r="1000" spans="3:4" ht="15" customHeight="1" x14ac:dyDescent="0.25">
      <c r="C1000" s="1"/>
      <c r="D1000" s="1"/>
    </row>
  </sheetData>
  <mergeCells count="71">
    <mergeCell ref="C70:D70"/>
    <mergeCell ref="C71:D71"/>
    <mergeCell ref="C72:D72"/>
    <mergeCell ref="C73:D73"/>
    <mergeCell ref="C80:D80"/>
    <mergeCell ref="C75:D75"/>
    <mergeCell ref="C77:D77"/>
    <mergeCell ref="C78:D78"/>
    <mergeCell ref="C79:D79"/>
    <mergeCell ref="A74:D74"/>
    <mergeCell ref="C65:D65"/>
    <mergeCell ref="C66:D66"/>
    <mergeCell ref="C67:D67"/>
    <mergeCell ref="C68:D68"/>
    <mergeCell ref="A69:E69"/>
    <mergeCell ref="B27:B28"/>
    <mergeCell ref="C26:D26"/>
    <mergeCell ref="C38:D38"/>
    <mergeCell ref="C39:D39"/>
    <mergeCell ref="C40:D40"/>
    <mergeCell ref="C59:D59"/>
    <mergeCell ref="C42:D42"/>
    <mergeCell ref="C43:D43"/>
    <mergeCell ref="C44:D44"/>
    <mergeCell ref="C51:D51"/>
    <mergeCell ref="C53:D53"/>
    <mergeCell ref="C48:D48"/>
    <mergeCell ref="C64:D64"/>
    <mergeCell ref="E57:E58"/>
    <mergeCell ref="A45:E45"/>
    <mergeCell ref="C46:D46"/>
    <mergeCell ref="C47:D47"/>
    <mergeCell ref="C54:D54"/>
    <mergeCell ref="C50:D50"/>
    <mergeCell ref="C49:D49"/>
    <mergeCell ref="C60:D60"/>
    <mergeCell ref="C61:D61"/>
    <mergeCell ref="C62:D62"/>
    <mergeCell ref="C63:D63"/>
    <mergeCell ref="C55:D55"/>
    <mergeCell ref="C56:D56"/>
    <mergeCell ref="C57:D57"/>
    <mergeCell ref="C58:D58"/>
    <mergeCell ref="C22:D22"/>
    <mergeCell ref="C23:D23"/>
    <mergeCell ref="C24:D24"/>
    <mergeCell ref="C3:D3"/>
    <mergeCell ref="C4:D4"/>
    <mergeCell ref="C15:D15"/>
    <mergeCell ref="C16:D16"/>
    <mergeCell ref="C17:D17"/>
    <mergeCell ref="C18:D18"/>
    <mergeCell ref="C19:D19"/>
    <mergeCell ref="C20:D20"/>
    <mergeCell ref="C8:D8"/>
    <mergeCell ref="A1:B1"/>
    <mergeCell ref="A2:D2"/>
    <mergeCell ref="A37:D37"/>
    <mergeCell ref="A27:A28"/>
    <mergeCell ref="C5:D5"/>
    <mergeCell ref="C6:D6"/>
    <mergeCell ref="C7:D7"/>
    <mergeCell ref="C9:D9"/>
    <mergeCell ref="C10:D10"/>
    <mergeCell ref="C11:D11"/>
    <mergeCell ref="C12:D12"/>
    <mergeCell ref="C13:D13"/>
    <mergeCell ref="C14:D14"/>
    <mergeCell ref="C25:D25"/>
    <mergeCell ref="C1:D1"/>
    <mergeCell ref="C21:D21"/>
  </mergeCells>
  <conditionalFormatting sqref="E81:G175 E80 G80 F46:F51 F3:F29 F32:F36 F53:F68">
    <cfRule type="containsText" dxfId="1148" priority="1548" operator="containsText" text="UTILIZATION">
      <formula>NOT(ISERROR(SEARCH(("UTILIZATION"),(E3))))</formula>
    </cfRule>
  </conditionalFormatting>
  <conditionalFormatting sqref="E81:G875 E80 G80 F46:F51 F3:F29 F32:F36 F53:F68">
    <cfRule type="containsText" dxfId="1147" priority="1549" operator="containsText" text="service delivery">
      <formula>NOT(ISERROR(SEARCH(("service delivery"),(E3))))</formula>
    </cfRule>
  </conditionalFormatting>
  <conditionalFormatting sqref="E81:G875 E80 G80 F46:F51 F3:F29 F32:F36 F53:F68">
    <cfRule type="containsText" dxfId="1146" priority="1550" operator="containsText" text="workforce">
      <formula>NOT(ISERROR(SEARCH(("workforce"),(E3))))</formula>
    </cfRule>
  </conditionalFormatting>
  <conditionalFormatting sqref="E81:G875 E80 G80 F46:F51 F3:F29 F32:F36 F53:F68">
    <cfRule type="containsText" dxfId="1145" priority="1551" operator="containsText" text="leadership &amp; governance">
      <formula>NOT(ISERROR(SEARCH(("leadership &amp; governance"),(E3))))</formula>
    </cfRule>
  </conditionalFormatting>
  <conditionalFormatting sqref="E81:G875 E80 G80 F46:F51 F3:F29 F32:F36 F53:F68">
    <cfRule type="containsText" dxfId="1144" priority="1552" operator="containsText" text="service delivery mechansims">
      <formula>NOT(ISERROR(SEARCH(("service delivery mechansims"),(E3))))</formula>
    </cfRule>
  </conditionalFormatting>
  <conditionalFormatting sqref="E81:G875 E80 G80 F46:F51 F3:F29 F32:F36 F53:F68">
    <cfRule type="containsText" dxfId="1143" priority="1553" operator="containsText" text="financing">
      <formula>NOT(ISERROR(SEARCH(("financing"),(E3))))</formula>
    </cfRule>
  </conditionalFormatting>
  <conditionalFormatting sqref="E81:G875 E80 G80 F46:F51 F3:F29 F32:F36 F53:F68">
    <cfRule type="containsText" dxfId="1142" priority="1554" operator="containsText" text="information systems">
      <formula>NOT(ISERROR(SEARCH(("information systems"),(E3))))</formula>
    </cfRule>
  </conditionalFormatting>
  <conditionalFormatting sqref="E81:G875 E80 G80 F46:F51 F3:F29 F32:F36 F53:F68">
    <cfRule type="containsText" dxfId="1141" priority="1555" operator="containsText" text="knowledge">
      <formula>NOT(ISERROR(SEARCH(("knowledge"),(E3))))</formula>
    </cfRule>
  </conditionalFormatting>
  <conditionalFormatting sqref="E81:G875 E80 G80 F46:F51 F3:F29 F32:F36 F53:F68">
    <cfRule type="containsText" dxfId="1140" priority="1556" operator="containsText" text="coordination">
      <formula>NOT(ISERROR(SEARCH(("coordination"),(E3))))</formula>
    </cfRule>
  </conditionalFormatting>
  <conditionalFormatting sqref="E81:G1048576 E80 G80 F46:F51 F3:F29 F32:F36 F53:F68">
    <cfRule type="containsText" dxfId="1139" priority="1547" operator="containsText" text="social norms">
      <formula>NOT(ISERROR(SEARCH("social norms",E3)))</formula>
    </cfRule>
  </conditionalFormatting>
  <conditionalFormatting sqref="C60 C45:D45 C81:D1048576 C3:C10 C13:C16 C24:C26 C47:D50 F3:F29 F32:F36 F53:F68">
    <cfRule type="containsText" dxfId="1138" priority="1373" operator="containsText" text="no">
      <formula>NOT(ISERROR(SEARCH("no",C3)))</formula>
    </cfRule>
    <cfRule type="containsText" dxfId="1137" priority="1374" operator="containsText" text="yes">
      <formula>NOT(ISERROR(SEARCH("yes",C3)))</formula>
    </cfRule>
    <cfRule type="containsText" dxfId="1136" priority="1375" operator="containsText" text="not at all">
      <formula>NOT(ISERROR(SEARCH("not at all",C3)))</formula>
    </cfRule>
    <cfRule type="containsText" dxfId="1135" priority="1376" operator="containsText" text="partly">
      <formula>NOT(ISERROR(SEARCH("partly",C3)))</formula>
    </cfRule>
    <cfRule type="containsText" dxfId="1134" priority="1377" operator="containsText" text="completely">
      <formula>NOT(ISERROR(SEARCH("completely",C3)))</formula>
    </cfRule>
  </conditionalFormatting>
  <conditionalFormatting sqref="C47:D47">
    <cfRule type="containsText" dxfId="1133" priority="1252" operator="containsText" text="no">
      <formula>NOT(ISERROR(SEARCH("no",C47)))</formula>
    </cfRule>
    <cfRule type="containsText" dxfId="1132" priority="1253" operator="containsText" text="yes">
      <formula>NOT(ISERROR(SEARCH("yes",C47)))</formula>
    </cfRule>
    <cfRule type="containsText" dxfId="1131" priority="1254" operator="containsText" text="not at all">
      <formula>NOT(ISERROR(SEARCH("not at all",C47)))</formula>
    </cfRule>
    <cfRule type="containsText" dxfId="1130" priority="1255" operator="containsText" text="partly">
      <formula>NOT(ISERROR(SEARCH("partly",C47)))</formula>
    </cfRule>
    <cfRule type="containsText" dxfId="1129" priority="1256" operator="containsText" text="completely">
      <formula>NOT(ISERROR(SEARCH("completely",C47)))</formula>
    </cfRule>
  </conditionalFormatting>
  <conditionalFormatting sqref="C48:D50">
    <cfRule type="containsText" dxfId="1128" priority="1247" operator="containsText" text="no">
      <formula>NOT(ISERROR(SEARCH("no",C48)))</formula>
    </cfRule>
    <cfRule type="containsText" dxfId="1127" priority="1248" operator="containsText" text="yes">
      <formula>NOT(ISERROR(SEARCH("yes",C48)))</formula>
    </cfRule>
    <cfRule type="containsText" dxfId="1126" priority="1249" operator="containsText" text="not at all">
      <formula>NOT(ISERROR(SEARCH("not at all",C48)))</formula>
    </cfRule>
    <cfRule type="containsText" dxfId="1125" priority="1250" operator="containsText" text="partly">
      <formula>NOT(ISERROR(SEARCH("partly",C48)))</formula>
    </cfRule>
    <cfRule type="containsText" dxfId="1124" priority="1251" operator="containsText" text="completely">
      <formula>NOT(ISERROR(SEARCH("completely",C48)))</formula>
    </cfRule>
  </conditionalFormatting>
  <conditionalFormatting sqref="C11">
    <cfRule type="containsText" dxfId="1123" priority="1212" operator="containsText" text="no">
      <formula>NOT(ISERROR(SEARCH("no",C11)))</formula>
    </cfRule>
    <cfRule type="containsText" dxfId="1122" priority="1213" operator="containsText" text="yes">
      <formula>NOT(ISERROR(SEARCH("yes",C11)))</formula>
    </cfRule>
    <cfRule type="containsText" dxfId="1121" priority="1214" operator="containsText" text="not at all">
      <formula>NOT(ISERROR(SEARCH("not at all",C11)))</formula>
    </cfRule>
    <cfRule type="containsText" dxfId="1120" priority="1215" operator="containsText" text="partly">
      <formula>NOT(ISERROR(SEARCH("partly",C11)))</formula>
    </cfRule>
    <cfRule type="containsText" dxfId="1119" priority="1216" operator="containsText" text="completely">
      <formula>NOT(ISERROR(SEARCH("completely",C11)))</formula>
    </cfRule>
  </conditionalFormatting>
  <conditionalFormatting sqref="C12">
    <cfRule type="containsText" dxfId="1118" priority="1207" operator="containsText" text="no">
      <formula>NOT(ISERROR(SEARCH("no",C12)))</formula>
    </cfRule>
    <cfRule type="containsText" dxfId="1117" priority="1208" operator="containsText" text="yes">
      <formula>NOT(ISERROR(SEARCH("yes",C12)))</formula>
    </cfRule>
    <cfRule type="containsText" dxfId="1116" priority="1209" operator="containsText" text="not at all">
      <formula>NOT(ISERROR(SEARCH("not at all",C12)))</formula>
    </cfRule>
    <cfRule type="containsText" dxfId="1115" priority="1210" operator="containsText" text="partly">
      <formula>NOT(ISERROR(SEARCH("partly",C12)))</formula>
    </cfRule>
    <cfRule type="containsText" dxfId="1114" priority="1211" operator="containsText" text="completely">
      <formula>NOT(ISERROR(SEARCH("completely",C12)))</formula>
    </cfRule>
  </conditionalFormatting>
  <conditionalFormatting sqref="C17:C19">
    <cfRule type="containsText" dxfId="1113" priority="1192" operator="containsText" text="no">
      <formula>NOT(ISERROR(SEARCH("no",C17)))</formula>
    </cfRule>
    <cfRule type="containsText" dxfId="1112" priority="1193" operator="containsText" text="yes">
      <formula>NOT(ISERROR(SEARCH("yes",C17)))</formula>
    </cfRule>
    <cfRule type="containsText" dxfId="1111" priority="1194" operator="containsText" text="not at all">
      <formula>NOT(ISERROR(SEARCH("not at all",C17)))</formula>
    </cfRule>
    <cfRule type="containsText" dxfId="1110" priority="1195" operator="containsText" text="partly">
      <formula>NOT(ISERROR(SEARCH("partly",C17)))</formula>
    </cfRule>
    <cfRule type="containsText" dxfId="1109" priority="1196" operator="containsText" text="completely">
      <formula>NOT(ISERROR(SEARCH("completely",C17)))</formula>
    </cfRule>
  </conditionalFormatting>
  <conditionalFormatting sqref="C20:C23">
    <cfRule type="containsText" dxfId="1108" priority="1177" operator="containsText" text="no">
      <formula>NOT(ISERROR(SEARCH("no",C20)))</formula>
    </cfRule>
    <cfRule type="containsText" dxfId="1107" priority="1178" operator="containsText" text="yes">
      <formula>NOT(ISERROR(SEARCH("yes",C20)))</formula>
    </cfRule>
    <cfRule type="containsText" dxfId="1106" priority="1179" operator="containsText" text="not at all">
      <formula>NOT(ISERROR(SEARCH("not at all",C20)))</formula>
    </cfRule>
    <cfRule type="containsText" dxfId="1105" priority="1180" operator="containsText" text="partly">
      <formula>NOT(ISERROR(SEARCH("partly",C20)))</formula>
    </cfRule>
    <cfRule type="containsText" dxfId="1104" priority="1181" operator="containsText" text="completely">
      <formula>NOT(ISERROR(SEARCH("completely",C20)))</formula>
    </cfRule>
  </conditionalFormatting>
  <conditionalFormatting sqref="C38:C40">
    <cfRule type="containsText" dxfId="1103" priority="1152" operator="containsText" text="no">
      <formula>NOT(ISERROR(SEARCH("no",C38)))</formula>
    </cfRule>
    <cfRule type="containsText" dxfId="1102" priority="1153" operator="containsText" text="yes">
      <formula>NOT(ISERROR(SEARCH("yes",C38)))</formula>
    </cfRule>
    <cfRule type="containsText" dxfId="1101" priority="1154" operator="containsText" text="not at all">
      <formula>NOT(ISERROR(SEARCH("not at all",C38)))</formula>
    </cfRule>
    <cfRule type="containsText" dxfId="1100" priority="1155" operator="containsText" text="partly">
      <formula>NOT(ISERROR(SEARCH("partly",C38)))</formula>
    </cfRule>
    <cfRule type="containsText" dxfId="1099" priority="1156" operator="containsText" text="completely">
      <formula>NOT(ISERROR(SEARCH("completely",C38)))</formula>
    </cfRule>
  </conditionalFormatting>
  <conditionalFormatting sqref="C42:C44">
    <cfRule type="containsText" dxfId="1098" priority="1132" operator="containsText" text="no">
      <formula>NOT(ISERROR(SEARCH("no",C42)))</formula>
    </cfRule>
    <cfRule type="containsText" dxfId="1097" priority="1133" operator="containsText" text="yes">
      <formula>NOT(ISERROR(SEARCH("yes",C42)))</formula>
    </cfRule>
    <cfRule type="containsText" dxfId="1096" priority="1134" operator="containsText" text="not at all">
      <formula>NOT(ISERROR(SEARCH("not at all",C42)))</formula>
    </cfRule>
    <cfRule type="containsText" dxfId="1095" priority="1135" operator="containsText" text="partly">
      <formula>NOT(ISERROR(SEARCH("partly",C42)))</formula>
    </cfRule>
    <cfRule type="containsText" dxfId="1094" priority="1136" operator="containsText" text="completely">
      <formula>NOT(ISERROR(SEARCH("completely",C42)))</formula>
    </cfRule>
  </conditionalFormatting>
  <conditionalFormatting sqref="C51:D51">
    <cfRule type="containsText" dxfId="1093" priority="1107" operator="containsText" text="no">
      <formula>NOT(ISERROR(SEARCH("no",C51)))</formula>
    </cfRule>
    <cfRule type="containsText" dxfId="1092" priority="1108" operator="containsText" text="yes">
      <formula>NOT(ISERROR(SEARCH("yes",C51)))</formula>
    </cfRule>
    <cfRule type="containsText" dxfId="1091" priority="1109" operator="containsText" text="not at all">
      <formula>NOT(ISERROR(SEARCH("not at all",C51)))</formula>
    </cfRule>
    <cfRule type="containsText" dxfId="1090" priority="1110" operator="containsText" text="partly">
      <formula>NOT(ISERROR(SEARCH("partly",C51)))</formula>
    </cfRule>
    <cfRule type="containsText" dxfId="1089" priority="1111" operator="containsText" text="completely">
      <formula>NOT(ISERROR(SEARCH("completely",C51)))</formula>
    </cfRule>
  </conditionalFormatting>
  <conditionalFormatting sqref="C51:D51">
    <cfRule type="containsText" dxfId="1088" priority="1102" operator="containsText" text="no">
      <formula>NOT(ISERROR(SEARCH("no",C51)))</formula>
    </cfRule>
    <cfRule type="containsText" dxfId="1087" priority="1103" operator="containsText" text="yes">
      <formula>NOT(ISERROR(SEARCH("yes",C51)))</formula>
    </cfRule>
    <cfRule type="containsText" dxfId="1086" priority="1104" operator="containsText" text="not at all">
      <formula>NOT(ISERROR(SEARCH("not at all",C51)))</formula>
    </cfRule>
    <cfRule type="containsText" dxfId="1085" priority="1105" operator="containsText" text="partly">
      <formula>NOT(ISERROR(SEARCH("partly",C51)))</formula>
    </cfRule>
    <cfRule type="containsText" dxfId="1084" priority="1106" operator="containsText" text="completely">
      <formula>NOT(ISERROR(SEARCH("completely",C51)))</formula>
    </cfRule>
  </conditionalFormatting>
  <conditionalFormatting sqref="C53:D53 C55:D56 C54">
    <cfRule type="containsText" dxfId="1083" priority="1087" operator="containsText" text="no">
      <formula>NOT(ISERROR(SEARCH("no",C53)))</formula>
    </cfRule>
    <cfRule type="containsText" dxfId="1082" priority="1088" operator="containsText" text="yes">
      <formula>NOT(ISERROR(SEARCH("yes",C53)))</formula>
    </cfRule>
    <cfRule type="containsText" dxfId="1081" priority="1089" operator="containsText" text="not at all">
      <formula>NOT(ISERROR(SEARCH("not at all",C53)))</formula>
    </cfRule>
    <cfRule type="containsText" dxfId="1080" priority="1090" operator="containsText" text="partly">
      <formula>NOT(ISERROR(SEARCH("partly",C53)))</formula>
    </cfRule>
    <cfRule type="containsText" dxfId="1079" priority="1091" operator="containsText" text="completely">
      <formula>NOT(ISERROR(SEARCH("completely",C53)))</formula>
    </cfRule>
  </conditionalFormatting>
  <conditionalFormatting sqref="C53:D53 C55:D56 C54">
    <cfRule type="containsText" dxfId="1078" priority="1082" operator="containsText" text="no">
      <formula>NOT(ISERROR(SEARCH("no",C53)))</formula>
    </cfRule>
    <cfRule type="containsText" dxfId="1077" priority="1083" operator="containsText" text="yes">
      <formula>NOT(ISERROR(SEARCH("yes",C53)))</formula>
    </cfRule>
    <cfRule type="containsText" dxfId="1076" priority="1084" operator="containsText" text="not at all">
      <formula>NOT(ISERROR(SEARCH("not at all",C53)))</formula>
    </cfRule>
    <cfRule type="containsText" dxfId="1075" priority="1085" operator="containsText" text="partly">
      <formula>NOT(ISERROR(SEARCH("partly",C53)))</formula>
    </cfRule>
    <cfRule type="containsText" dxfId="1074" priority="1086" operator="containsText" text="completely">
      <formula>NOT(ISERROR(SEARCH("completely",C53)))</formula>
    </cfRule>
  </conditionalFormatting>
  <conditionalFormatting sqref="C57:D57">
    <cfRule type="containsText" dxfId="1073" priority="1007" operator="containsText" text="no">
      <formula>NOT(ISERROR(SEARCH("no",C57)))</formula>
    </cfRule>
    <cfRule type="containsText" dxfId="1072" priority="1008" operator="containsText" text="yes">
      <formula>NOT(ISERROR(SEARCH("yes",C57)))</formula>
    </cfRule>
    <cfRule type="containsText" dxfId="1071" priority="1009" operator="containsText" text="not at all">
      <formula>NOT(ISERROR(SEARCH("not at all",C57)))</formula>
    </cfRule>
    <cfRule type="containsText" dxfId="1070" priority="1010" operator="containsText" text="partly">
      <formula>NOT(ISERROR(SEARCH("partly",C57)))</formula>
    </cfRule>
    <cfRule type="containsText" dxfId="1069" priority="1011" operator="containsText" text="completely">
      <formula>NOT(ISERROR(SEARCH("completely",C57)))</formula>
    </cfRule>
  </conditionalFormatting>
  <conditionalFormatting sqref="C57:D57">
    <cfRule type="containsText" dxfId="1068" priority="1002" operator="containsText" text="no">
      <formula>NOT(ISERROR(SEARCH("no",C57)))</formula>
    </cfRule>
    <cfRule type="containsText" dxfId="1067" priority="1003" operator="containsText" text="yes">
      <formula>NOT(ISERROR(SEARCH("yes",C57)))</formula>
    </cfRule>
    <cfRule type="containsText" dxfId="1066" priority="1004" operator="containsText" text="not at all">
      <formula>NOT(ISERROR(SEARCH("not at all",C57)))</formula>
    </cfRule>
    <cfRule type="containsText" dxfId="1065" priority="1005" operator="containsText" text="partly">
      <formula>NOT(ISERROR(SEARCH("partly",C57)))</formula>
    </cfRule>
    <cfRule type="containsText" dxfId="1064" priority="1006" operator="containsText" text="completely">
      <formula>NOT(ISERROR(SEARCH("completely",C57)))</formula>
    </cfRule>
  </conditionalFormatting>
  <conditionalFormatting sqref="C58:D59">
    <cfRule type="containsText" dxfId="1063" priority="987" operator="containsText" text="no">
      <formula>NOT(ISERROR(SEARCH("no",C58)))</formula>
    </cfRule>
    <cfRule type="containsText" dxfId="1062" priority="988" operator="containsText" text="yes">
      <formula>NOT(ISERROR(SEARCH("yes",C58)))</formula>
    </cfRule>
    <cfRule type="containsText" dxfId="1061" priority="989" operator="containsText" text="not at all">
      <formula>NOT(ISERROR(SEARCH("not at all",C58)))</formula>
    </cfRule>
    <cfRule type="containsText" dxfId="1060" priority="990" operator="containsText" text="partly">
      <formula>NOT(ISERROR(SEARCH("partly",C58)))</formula>
    </cfRule>
    <cfRule type="containsText" dxfId="1059" priority="991" operator="containsText" text="completely">
      <formula>NOT(ISERROR(SEARCH("completely",C58)))</formula>
    </cfRule>
  </conditionalFormatting>
  <conditionalFormatting sqref="C58:D59">
    <cfRule type="containsText" dxfId="1058" priority="982" operator="containsText" text="no">
      <formula>NOT(ISERROR(SEARCH("no",C58)))</formula>
    </cfRule>
    <cfRule type="containsText" dxfId="1057" priority="983" operator="containsText" text="yes">
      <formula>NOT(ISERROR(SEARCH("yes",C58)))</formula>
    </cfRule>
    <cfRule type="containsText" dxfId="1056" priority="984" operator="containsText" text="not at all">
      <formula>NOT(ISERROR(SEARCH("not at all",C58)))</formula>
    </cfRule>
    <cfRule type="containsText" dxfId="1055" priority="985" operator="containsText" text="partly">
      <formula>NOT(ISERROR(SEARCH("partly",C58)))</formula>
    </cfRule>
    <cfRule type="containsText" dxfId="1054" priority="986" operator="containsText" text="completely">
      <formula>NOT(ISERROR(SEARCH("completely",C58)))</formula>
    </cfRule>
  </conditionalFormatting>
  <conditionalFormatting sqref="C61:D66">
    <cfRule type="containsText" dxfId="1053" priority="947" operator="containsText" text="no">
      <formula>NOT(ISERROR(SEARCH("no",C61)))</formula>
    </cfRule>
    <cfRule type="containsText" dxfId="1052" priority="948" operator="containsText" text="yes">
      <formula>NOT(ISERROR(SEARCH("yes",C61)))</formula>
    </cfRule>
    <cfRule type="containsText" dxfId="1051" priority="949" operator="containsText" text="not at all">
      <formula>NOT(ISERROR(SEARCH("not at all",C61)))</formula>
    </cfRule>
    <cfRule type="containsText" dxfId="1050" priority="950" operator="containsText" text="partly">
      <formula>NOT(ISERROR(SEARCH("partly",C61)))</formula>
    </cfRule>
    <cfRule type="containsText" dxfId="1049" priority="951" operator="containsText" text="completely">
      <formula>NOT(ISERROR(SEARCH("completely",C61)))</formula>
    </cfRule>
  </conditionalFormatting>
  <conditionalFormatting sqref="C61:D66">
    <cfRule type="containsText" dxfId="1048" priority="942" operator="containsText" text="no">
      <formula>NOT(ISERROR(SEARCH("no",C61)))</formula>
    </cfRule>
    <cfRule type="containsText" dxfId="1047" priority="943" operator="containsText" text="yes">
      <formula>NOT(ISERROR(SEARCH("yes",C61)))</formula>
    </cfRule>
    <cfRule type="containsText" dxfId="1046" priority="944" operator="containsText" text="not at all">
      <formula>NOT(ISERROR(SEARCH("not at all",C61)))</formula>
    </cfRule>
    <cfRule type="containsText" dxfId="1045" priority="945" operator="containsText" text="partly">
      <formula>NOT(ISERROR(SEARCH("partly",C61)))</formula>
    </cfRule>
    <cfRule type="containsText" dxfId="1044" priority="946" operator="containsText" text="completely">
      <formula>NOT(ISERROR(SEARCH("completely",C61)))</formula>
    </cfRule>
  </conditionalFormatting>
  <conditionalFormatting sqref="C67:D67">
    <cfRule type="containsText" dxfId="1043" priority="827" operator="containsText" text="no">
      <formula>NOT(ISERROR(SEARCH("no",C67)))</formula>
    </cfRule>
    <cfRule type="containsText" dxfId="1042" priority="828" operator="containsText" text="yes">
      <formula>NOT(ISERROR(SEARCH("yes",C67)))</formula>
    </cfRule>
    <cfRule type="containsText" dxfId="1041" priority="829" operator="containsText" text="not at all">
      <formula>NOT(ISERROR(SEARCH("not at all",C67)))</formula>
    </cfRule>
    <cfRule type="containsText" dxfId="1040" priority="830" operator="containsText" text="partly">
      <formula>NOT(ISERROR(SEARCH("partly",C67)))</formula>
    </cfRule>
    <cfRule type="containsText" dxfId="1039" priority="831" operator="containsText" text="completely">
      <formula>NOT(ISERROR(SEARCH("completely",C67)))</formula>
    </cfRule>
  </conditionalFormatting>
  <conditionalFormatting sqref="C67:D67">
    <cfRule type="containsText" dxfId="1038" priority="822" operator="containsText" text="no">
      <formula>NOT(ISERROR(SEARCH("no",C67)))</formula>
    </cfRule>
    <cfRule type="containsText" dxfId="1037" priority="823" operator="containsText" text="yes">
      <formula>NOT(ISERROR(SEARCH("yes",C67)))</formula>
    </cfRule>
    <cfRule type="containsText" dxfId="1036" priority="824" operator="containsText" text="not at all">
      <formula>NOT(ISERROR(SEARCH("not at all",C67)))</formula>
    </cfRule>
    <cfRule type="containsText" dxfId="1035" priority="825" operator="containsText" text="partly">
      <formula>NOT(ISERROR(SEARCH("partly",C67)))</formula>
    </cfRule>
    <cfRule type="containsText" dxfId="1034" priority="826" operator="containsText" text="completely">
      <formula>NOT(ISERROR(SEARCH("completely",C67)))</formula>
    </cfRule>
  </conditionalFormatting>
  <conditionalFormatting sqref="C68:D68">
    <cfRule type="containsText" dxfId="1033" priority="807" operator="containsText" text="no">
      <formula>NOT(ISERROR(SEARCH("no",C68)))</formula>
    </cfRule>
    <cfRule type="containsText" dxfId="1032" priority="808" operator="containsText" text="yes">
      <formula>NOT(ISERROR(SEARCH("yes",C68)))</formula>
    </cfRule>
    <cfRule type="containsText" dxfId="1031" priority="809" operator="containsText" text="not at all">
      <formula>NOT(ISERROR(SEARCH("not at all",C68)))</formula>
    </cfRule>
    <cfRule type="containsText" dxfId="1030" priority="810" operator="containsText" text="partly">
      <formula>NOT(ISERROR(SEARCH("partly",C68)))</formula>
    </cfRule>
    <cfRule type="containsText" dxfId="1029" priority="811" operator="containsText" text="completely">
      <formula>NOT(ISERROR(SEARCH("completely",C68)))</formula>
    </cfRule>
  </conditionalFormatting>
  <conditionalFormatting sqref="C68:D68">
    <cfRule type="containsText" dxfId="1028" priority="802" operator="containsText" text="no">
      <formula>NOT(ISERROR(SEARCH("no",C68)))</formula>
    </cfRule>
    <cfRule type="containsText" dxfId="1027" priority="803" operator="containsText" text="yes">
      <formula>NOT(ISERROR(SEARCH("yes",C68)))</formula>
    </cfRule>
    <cfRule type="containsText" dxfId="1026" priority="804" operator="containsText" text="not at all">
      <formula>NOT(ISERROR(SEARCH("not at all",C68)))</formula>
    </cfRule>
    <cfRule type="containsText" dxfId="1025" priority="805" operator="containsText" text="partly">
      <formula>NOT(ISERROR(SEARCH("partly",C68)))</formula>
    </cfRule>
    <cfRule type="containsText" dxfId="1024" priority="806" operator="containsText" text="completely">
      <formula>NOT(ISERROR(SEARCH("completely",C68)))</formula>
    </cfRule>
  </conditionalFormatting>
  <conditionalFormatting sqref="C70:D73">
    <cfRule type="containsText" dxfId="1023" priority="767" operator="containsText" text="no">
      <formula>NOT(ISERROR(SEARCH("no",C70)))</formula>
    </cfRule>
    <cfRule type="containsText" dxfId="1022" priority="768" operator="containsText" text="yes">
      <formula>NOT(ISERROR(SEARCH("yes",C70)))</formula>
    </cfRule>
    <cfRule type="containsText" dxfId="1021" priority="769" operator="containsText" text="not at all">
      <formula>NOT(ISERROR(SEARCH("not at all",C70)))</formula>
    </cfRule>
    <cfRule type="containsText" dxfId="1020" priority="770" operator="containsText" text="partly">
      <formula>NOT(ISERROR(SEARCH("partly",C70)))</formula>
    </cfRule>
    <cfRule type="containsText" dxfId="1019" priority="771" operator="containsText" text="completely">
      <formula>NOT(ISERROR(SEARCH("completely",C70)))</formula>
    </cfRule>
  </conditionalFormatting>
  <conditionalFormatting sqref="C70:D73">
    <cfRule type="containsText" dxfId="1018" priority="762" operator="containsText" text="no">
      <formula>NOT(ISERROR(SEARCH("no",C70)))</formula>
    </cfRule>
    <cfRule type="containsText" dxfId="1017" priority="763" operator="containsText" text="yes">
      <formula>NOT(ISERROR(SEARCH("yes",C70)))</formula>
    </cfRule>
    <cfRule type="containsText" dxfId="1016" priority="764" operator="containsText" text="not at all">
      <formula>NOT(ISERROR(SEARCH("not at all",C70)))</formula>
    </cfRule>
    <cfRule type="containsText" dxfId="1015" priority="765" operator="containsText" text="partly">
      <formula>NOT(ISERROR(SEARCH("partly",C70)))</formula>
    </cfRule>
    <cfRule type="containsText" dxfId="1014" priority="766" operator="containsText" text="completely">
      <formula>NOT(ISERROR(SEARCH("completely",C70)))</formula>
    </cfRule>
  </conditionalFormatting>
  <conditionalFormatting sqref="C75:D80">
    <cfRule type="containsText" dxfId="1013" priority="687" operator="containsText" text="no">
      <formula>NOT(ISERROR(SEARCH("no",C75)))</formula>
    </cfRule>
    <cfRule type="containsText" dxfId="1012" priority="688" operator="containsText" text="yes">
      <formula>NOT(ISERROR(SEARCH("yes",C75)))</formula>
    </cfRule>
    <cfRule type="containsText" dxfId="1011" priority="689" operator="containsText" text="not at all">
      <formula>NOT(ISERROR(SEARCH("not at all",C75)))</formula>
    </cfRule>
    <cfRule type="containsText" dxfId="1010" priority="690" operator="containsText" text="partly">
      <formula>NOT(ISERROR(SEARCH("partly",C75)))</formula>
    </cfRule>
    <cfRule type="containsText" dxfId="1009" priority="691" operator="containsText" text="completely">
      <formula>NOT(ISERROR(SEARCH("completely",C75)))</formula>
    </cfRule>
  </conditionalFormatting>
  <conditionalFormatting sqref="C75:D80">
    <cfRule type="containsText" dxfId="1008" priority="682" operator="containsText" text="no">
      <formula>NOT(ISERROR(SEARCH("no",C75)))</formula>
    </cfRule>
    <cfRule type="containsText" dxfId="1007" priority="683" operator="containsText" text="yes">
      <formula>NOT(ISERROR(SEARCH("yes",C75)))</formula>
    </cfRule>
    <cfRule type="containsText" dxfId="1006" priority="684" operator="containsText" text="not at all">
      <formula>NOT(ISERROR(SEARCH("not at all",C75)))</formula>
    </cfRule>
    <cfRule type="containsText" dxfId="1005" priority="685" operator="containsText" text="partly">
      <formula>NOT(ISERROR(SEARCH("partly",C75)))</formula>
    </cfRule>
    <cfRule type="containsText" dxfId="1004" priority="686" operator="containsText" text="completely">
      <formula>NOT(ISERROR(SEARCH("completely",C75)))</formula>
    </cfRule>
  </conditionalFormatting>
  <conditionalFormatting sqref="G29 G32:G36">
    <cfRule type="containsText" dxfId="1003" priority="590" operator="containsText" text="service delivery mechansims">
      <formula>NOT(ISERROR(SEARCH(("service delivery mechansims"),(G29))))</formula>
    </cfRule>
  </conditionalFormatting>
  <conditionalFormatting sqref="G29 G32:G36">
    <cfRule type="containsText" dxfId="1002" priority="582" operator="containsText" text="UTILIZATION">
      <formula>NOT(ISERROR(SEARCH(("UTILIZATION"),(G29))))</formula>
    </cfRule>
  </conditionalFormatting>
  <conditionalFormatting sqref="G29 G32:G36">
    <cfRule type="containsText" dxfId="1001" priority="583" operator="containsText" text="service delivery">
      <formula>NOT(ISERROR(SEARCH(("service delivery"),(G29))))</formula>
    </cfRule>
  </conditionalFormatting>
  <conditionalFormatting sqref="G29 G32:G36">
    <cfRule type="containsText" dxfId="1000" priority="584" operator="containsText" text="workforce">
      <formula>NOT(ISERROR(SEARCH(("workforce"),(G29))))</formula>
    </cfRule>
  </conditionalFormatting>
  <conditionalFormatting sqref="G29 G32:G36">
    <cfRule type="containsText" dxfId="999" priority="585" operator="containsText" text="leadership &amp; governance">
      <formula>NOT(ISERROR(SEARCH(("leadership &amp; governance"),(G29))))</formula>
    </cfRule>
  </conditionalFormatting>
  <conditionalFormatting sqref="G29 G32:G36">
    <cfRule type="containsText" dxfId="998" priority="586" operator="containsText" text="financing">
      <formula>NOT(ISERROR(SEARCH(("financing"),(G29))))</formula>
    </cfRule>
  </conditionalFormatting>
  <conditionalFormatting sqref="G29 G32:G36">
    <cfRule type="containsText" dxfId="997" priority="587" operator="containsText" text="information systems">
      <formula>NOT(ISERROR(SEARCH(("information systems"),(G29))))</formula>
    </cfRule>
  </conditionalFormatting>
  <conditionalFormatting sqref="G29 G32:G36">
    <cfRule type="containsText" dxfId="996" priority="588" operator="containsText" text="knowledge">
      <formula>NOT(ISERROR(SEARCH(("knowledge"),(G29))))</formula>
    </cfRule>
  </conditionalFormatting>
  <conditionalFormatting sqref="G29 G32:G36">
    <cfRule type="containsText" dxfId="995" priority="589" operator="containsText" text="coordination">
      <formula>NOT(ISERROR(SEARCH(("coordination"),(G29))))</formula>
    </cfRule>
  </conditionalFormatting>
  <conditionalFormatting sqref="G29 G32:G36">
    <cfRule type="containsText" dxfId="994" priority="581" operator="containsText" text="social norms">
      <formula>NOT(ISERROR(SEARCH("social norms",G29)))</formula>
    </cfRule>
  </conditionalFormatting>
  <conditionalFormatting sqref="F38:F44">
    <cfRule type="containsText" dxfId="993" priority="580" operator="containsText" text="service delivery mechansims">
      <formula>NOT(ISERROR(SEARCH(("service delivery mechansims"),(F38))))</formula>
    </cfRule>
  </conditionalFormatting>
  <conditionalFormatting sqref="F38:F44">
    <cfRule type="containsText" dxfId="992" priority="572" operator="containsText" text="UTILIZATION">
      <formula>NOT(ISERROR(SEARCH(("UTILIZATION"),(F38))))</formula>
    </cfRule>
  </conditionalFormatting>
  <conditionalFormatting sqref="F38:F44">
    <cfRule type="containsText" dxfId="991" priority="573" operator="containsText" text="service delivery">
      <formula>NOT(ISERROR(SEARCH(("service delivery"),(F38))))</formula>
    </cfRule>
  </conditionalFormatting>
  <conditionalFormatting sqref="F38:F44">
    <cfRule type="containsText" dxfId="990" priority="574" operator="containsText" text="workforce">
      <formula>NOT(ISERROR(SEARCH(("workforce"),(F38))))</formula>
    </cfRule>
  </conditionalFormatting>
  <conditionalFormatting sqref="F38:F44">
    <cfRule type="containsText" dxfId="989" priority="575" operator="containsText" text="leadership &amp; governance">
      <formula>NOT(ISERROR(SEARCH(("leadership &amp; governance"),(F38))))</formula>
    </cfRule>
  </conditionalFormatting>
  <conditionalFormatting sqref="F38:F44">
    <cfRule type="containsText" dxfId="988" priority="576" operator="containsText" text="financing">
      <formula>NOT(ISERROR(SEARCH(("financing"),(F38))))</formula>
    </cfRule>
  </conditionalFormatting>
  <conditionalFormatting sqref="F38:F44">
    <cfRule type="containsText" dxfId="987" priority="577" operator="containsText" text="information systems">
      <formula>NOT(ISERROR(SEARCH(("information systems"),(F38))))</formula>
    </cfRule>
  </conditionalFormatting>
  <conditionalFormatting sqref="F38:F44">
    <cfRule type="containsText" dxfId="986" priority="578" operator="containsText" text="knowledge">
      <formula>NOT(ISERROR(SEARCH(("knowledge"),(F38))))</formula>
    </cfRule>
  </conditionalFormatting>
  <conditionalFormatting sqref="F38:F44">
    <cfRule type="containsText" dxfId="985" priority="579" operator="containsText" text="coordination">
      <formula>NOT(ISERROR(SEARCH(("coordination"),(F38))))</formula>
    </cfRule>
  </conditionalFormatting>
  <conditionalFormatting sqref="F38:F44">
    <cfRule type="containsText" dxfId="984" priority="571" operator="containsText" text="social norms">
      <formula>NOT(ISERROR(SEARCH("social norms",F38)))</formula>
    </cfRule>
  </conditionalFormatting>
  <conditionalFormatting sqref="F70:F73">
    <cfRule type="containsText" dxfId="983" priority="545" operator="containsText" text="social norms">
      <formula>NOT(ISERROR(SEARCH("social norms",F70)))</formula>
    </cfRule>
  </conditionalFormatting>
  <conditionalFormatting sqref="F70:F73">
    <cfRule type="containsText" dxfId="982" priority="536" operator="containsText" text="UTILIZATION">
      <formula>NOT(ISERROR(SEARCH(("UTILIZATION"),(F70))))</formula>
    </cfRule>
  </conditionalFormatting>
  <conditionalFormatting sqref="F70:F73">
    <cfRule type="containsText" dxfId="981" priority="537" operator="containsText" text="service delivery">
      <formula>NOT(ISERROR(SEARCH(("service delivery"),(F70))))</formula>
    </cfRule>
  </conditionalFormatting>
  <conditionalFormatting sqref="F70:F73">
    <cfRule type="containsText" dxfId="980" priority="538" operator="containsText" text="workforce">
      <formula>NOT(ISERROR(SEARCH(("workforce"),(F70))))</formula>
    </cfRule>
  </conditionalFormatting>
  <conditionalFormatting sqref="F70:F73">
    <cfRule type="containsText" dxfId="979" priority="539" operator="containsText" text="leadership &amp; governance">
      <formula>NOT(ISERROR(SEARCH(("leadership &amp; governance"),(F70))))</formula>
    </cfRule>
  </conditionalFormatting>
  <conditionalFormatting sqref="F70:F73">
    <cfRule type="containsText" dxfId="978" priority="540" operator="containsText" text="service delivery mechansims">
      <formula>NOT(ISERROR(SEARCH(("service delivery mechansims"),(F70))))</formula>
    </cfRule>
  </conditionalFormatting>
  <conditionalFormatting sqref="F70:F73">
    <cfRule type="containsText" dxfId="977" priority="541" operator="containsText" text="financing">
      <formula>NOT(ISERROR(SEARCH(("financing"),(F70))))</formula>
    </cfRule>
  </conditionalFormatting>
  <conditionalFormatting sqref="F70:F73">
    <cfRule type="containsText" dxfId="976" priority="542" operator="containsText" text="information systems">
      <formula>NOT(ISERROR(SEARCH(("information systems"),(F70))))</formula>
    </cfRule>
  </conditionalFormatting>
  <conditionalFormatting sqref="F70:F73">
    <cfRule type="containsText" dxfId="975" priority="543" operator="containsText" text="knowledge">
      <formula>NOT(ISERROR(SEARCH(("knowledge"),(F70))))</formula>
    </cfRule>
  </conditionalFormatting>
  <conditionalFormatting sqref="F70:F73">
    <cfRule type="containsText" dxfId="974" priority="544" operator="containsText" text="coordination">
      <formula>NOT(ISERROR(SEARCH(("coordination"),(F70))))</formula>
    </cfRule>
  </conditionalFormatting>
  <conditionalFormatting sqref="F75:F80">
    <cfRule type="containsText" dxfId="973" priority="527" operator="containsText" text="UTILIZATION">
      <formula>NOT(ISERROR(SEARCH(("UTILIZATION"),(F75))))</formula>
    </cfRule>
  </conditionalFormatting>
  <conditionalFormatting sqref="F75:F80">
    <cfRule type="containsText" dxfId="972" priority="528" operator="containsText" text="service delivery">
      <formula>NOT(ISERROR(SEARCH(("service delivery"),(F75))))</formula>
    </cfRule>
  </conditionalFormatting>
  <conditionalFormatting sqref="F75:F80">
    <cfRule type="containsText" dxfId="971" priority="529" operator="containsText" text="workforce">
      <formula>NOT(ISERROR(SEARCH(("workforce"),(F75))))</formula>
    </cfRule>
  </conditionalFormatting>
  <conditionalFormatting sqref="F75:F80">
    <cfRule type="containsText" dxfId="970" priority="530" operator="containsText" text="leadership &amp; governance">
      <formula>NOT(ISERROR(SEARCH(("leadership &amp; governance"),(F75))))</formula>
    </cfRule>
  </conditionalFormatting>
  <conditionalFormatting sqref="F75:F80">
    <cfRule type="containsText" dxfId="969" priority="531" operator="containsText" text="service delivery mechansims">
      <formula>NOT(ISERROR(SEARCH(("service delivery mechansims"),(F75))))</formula>
    </cfRule>
  </conditionalFormatting>
  <conditionalFormatting sqref="F75:F80">
    <cfRule type="containsText" dxfId="968" priority="532" operator="containsText" text="financing">
      <formula>NOT(ISERROR(SEARCH(("financing"),(F75))))</formula>
    </cfRule>
  </conditionalFormatting>
  <conditionalFormatting sqref="F75:F80">
    <cfRule type="containsText" dxfId="967" priority="533" operator="containsText" text="information systems">
      <formula>NOT(ISERROR(SEARCH(("information systems"),(F75))))</formula>
    </cfRule>
  </conditionalFormatting>
  <conditionalFormatting sqref="F75:F80">
    <cfRule type="containsText" dxfId="966" priority="534" operator="containsText" text="knowledge">
      <formula>NOT(ISERROR(SEARCH(("knowledge"),(F75))))</formula>
    </cfRule>
  </conditionalFormatting>
  <conditionalFormatting sqref="F75:F80">
    <cfRule type="containsText" dxfId="965" priority="535" operator="containsText" text="coordination">
      <formula>NOT(ISERROR(SEARCH(("coordination"),(F75))))</formula>
    </cfRule>
  </conditionalFormatting>
  <conditionalFormatting sqref="F75:F80">
    <cfRule type="containsText" dxfId="964" priority="525" operator="containsText" text="social norms">
      <formula>NOT(ISERROR(SEARCH("social norms",F75)))</formula>
    </cfRule>
    <cfRule type="expression" dxfId="963" priority="526">
      <formula>"social norms &amp; practices"</formula>
    </cfRule>
  </conditionalFormatting>
  <conditionalFormatting sqref="F75:F80">
    <cfRule type="containsText" dxfId="962" priority="520" operator="containsText" text="no">
      <formula>NOT(ISERROR(SEARCH("no",F75)))</formula>
    </cfRule>
    <cfRule type="containsText" dxfId="961" priority="521" operator="containsText" text="yes">
      <formula>NOT(ISERROR(SEARCH("yes",F75)))</formula>
    </cfRule>
    <cfRule type="containsText" dxfId="960" priority="522" operator="containsText" text="not at all">
      <formula>NOT(ISERROR(SEARCH("not at all",F75)))</formula>
    </cfRule>
    <cfRule type="containsText" dxfId="959" priority="523" operator="containsText" text="partly">
      <formula>NOT(ISERROR(SEARCH("partly",F75)))</formula>
    </cfRule>
    <cfRule type="containsText" dxfId="958" priority="524" operator="containsText" text="completely">
      <formula>NOT(ISERROR(SEARCH("completely",F75)))</formula>
    </cfRule>
  </conditionalFormatting>
  <conditionalFormatting sqref="C1:D7 C37:D40 C54 C8 C9:D28 C42:D53 C55:D1048576">
    <cfRule type="containsText" dxfId="957" priority="518" operator="containsText" text="Mostly">
      <formula>NOT(ISERROR(SEARCH("Mostly",C1)))</formula>
    </cfRule>
    <cfRule type="containsText" dxfId="956" priority="519" operator="containsText" text="Slightly">
      <formula>NOT(ISERROR(SEARCH("Slightly",C1)))</formula>
    </cfRule>
  </conditionalFormatting>
  <conditionalFormatting sqref="C20">
    <cfRule type="containsText" dxfId="955" priority="513" operator="containsText" text="no">
      <formula>NOT(ISERROR(SEARCH("no",C20)))</formula>
    </cfRule>
    <cfRule type="containsText" dxfId="954" priority="514" operator="containsText" text="yes">
      <formula>NOT(ISERROR(SEARCH("yes",C20)))</formula>
    </cfRule>
    <cfRule type="containsText" dxfId="953" priority="515" operator="containsText" text="not at all">
      <formula>NOT(ISERROR(SEARCH("not at all",C20)))</formula>
    </cfRule>
    <cfRule type="containsText" dxfId="952" priority="516" operator="containsText" text="partly">
      <formula>NOT(ISERROR(SEARCH("partly",C20)))</formula>
    </cfRule>
    <cfRule type="containsText" dxfId="951" priority="517" operator="containsText" text="completely">
      <formula>NOT(ISERROR(SEARCH("completely",C20)))</formula>
    </cfRule>
  </conditionalFormatting>
  <conditionalFormatting sqref="C21">
    <cfRule type="containsText" dxfId="950" priority="508" operator="containsText" text="no">
      <formula>NOT(ISERROR(SEARCH("no",C21)))</formula>
    </cfRule>
    <cfRule type="containsText" dxfId="949" priority="509" operator="containsText" text="yes">
      <formula>NOT(ISERROR(SEARCH("yes",C21)))</formula>
    </cfRule>
    <cfRule type="containsText" dxfId="948" priority="510" operator="containsText" text="not at all">
      <formula>NOT(ISERROR(SEARCH("not at all",C21)))</formula>
    </cfRule>
    <cfRule type="containsText" dxfId="947" priority="511" operator="containsText" text="partly">
      <formula>NOT(ISERROR(SEARCH("partly",C21)))</formula>
    </cfRule>
    <cfRule type="containsText" dxfId="946" priority="512" operator="containsText" text="completely">
      <formula>NOT(ISERROR(SEARCH("completely",C21)))</formula>
    </cfRule>
  </conditionalFormatting>
  <conditionalFormatting sqref="C22">
    <cfRule type="containsText" dxfId="945" priority="503" operator="containsText" text="no">
      <formula>NOT(ISERROR(SEARCH("no",C22)))</formula>
    </cfRule>
    <cfRule type="containsText" dxfId="944" priority="504" operator="containsText" text="yes">
      <formula>NOT(ISERROR(SEARCH("yes",C22)))</formula>
    </cfRule>
    <cfRule type="containsText" dxfId="943" priority="505" operator="containsText" text="not at all">
      <formula>NOT(ISERROR(SEARCH("not at all",C22)))</formula>
    </cfRule>
    <cfRule type="containsText" dxfId="942" priority="506" operator="containsText" text="partly">
      <formula>NOT(ISERROR(SEARCH("partly",C22)))</formula>
    </cfRule>
    <cfRule type="containsText" dxfId="941" priority="507" operator="containsText" text="completely">
      <formula>NOT(ISERROR(SEARCH("completely",C22)))</formula>
    </cfRule>
  </conditionalFormatting>
  <conditionalFormatting sqref="D30">
    <cfRule type="containsText" dxfId="940" priority="411" operator="containsText" text="no">
      <formula>NOT(ISERROR(SEARCH("no",D30)))</formula>
    </cfRule>
    <cfRule type="containsText" dxfId="939" priority="412" operator="containsText" text="yes">
      <formula>NOT(ISERROR(SEARCH("yes",D30)))</formula>
    </cfRule>
    <cfRule type="containsText" dxfId="938" priority="413" operator="containsText" text="not at all">
      <formula>NOT(ISERROR(SEARCH("not at all",D30)))</formula>
    </cfRule>
    <cfRule type="containsText" dxfId="937" priority="414" operator="containsText" text="partly">
      <formula>NOT(ISERROR(SEARCH("partly",D30)))</formula>
    </cfRule>
    <cfRule type="containsText" dxfId="936" priority="415" operator="containsText" text="completely">
      <formula>NOT(ISERROR(SEARCH("completely",D30)))</formula>
    </cfRule>
  </conditionalFormatting>
  <conditionalFormatting sqref="D29:D36">
    <cfRule type="containsText" dxfId="935" priority="418" operator="containsText" text="no">
      <formula>NOT(ISERROR(SEARCH("no",D29)))</formula>
    </cfRule>
    <cfRule type="containsText" dxfId="934" priority="419" operator="containsText" text="yes">
      <formula>NOT(ISERROR(SEARCH("yes",D29)))</formula>
    </cfRule>
    <cfRule type="containsText" dxfId="933" priority="420" operator="containsText" text="not at all">
      <formula>NOT(ISERROR(SEARCH("not at all",D29)))</formula>
    </cfRule>
    <cfRule type="containsText" dxfId="932" priority="421" operator="containsText" text="partly">
      <formula>NOT(ISERROR(SEARCH("partly",D29)))</formula>
    </cfRule>
    <cfRule type="containsText" dxfId="931" priority="422" operator="containsText" text="completely">
      <formula>NOT(ISERROR(SEARCH("completely",D29)))</formula>
    </cfRule>
  </conditionalFormatting>
  <conditionalFormatting sqref="D29:E29 D29:D36">
    <cfRule type="containsText" dxfId="930" priority="416" operator="containsText" text="Mostly">
      <formula>NOT(ISERROR(SEARCH("Mostly",D29)))</formula>
    </cfRule>
    <cfRule type="containsText" dxfId="929" priority="417" operator="containsText" text="Slightly">
      <formula>NOT(ISERROR(SEARCH("Slightly",D29)))</formula>
    </cfRule>
  </conditionalFormatting>
  <conditionalFormatting sqref="D30:E30">
    <cfRule type="containsText" dxfId="928" priority="409" operator="containsText" text="Mostly">
      <formula>NOT(ISERROR(SEARCH("Mostly",D30)))</formula>
    </cfRule>
    <cfRule type="containsText" dxfId="927" priority="410" operator="containsText" text="Slightly">
      <formula>NOT(ISERROR(SEARCH("Slightly",D30)))</formula>
    </cfRule>
  </conditionalFormatting>
  <conditionalFormatting sqref="D31">
    <cfRule type="containsText" dxfId="926" priority="404" operator="containsText" text="no">
      <formula>NOT(ISERROR(SEARCH("no",D31)))</formula>
    </cfRule>
    <cfRule type="containsText" dxfId="925" priority="405" operator="containsText" text="yes">
      <formula>NOT(ISERROR(SEARCH("yes",D31)))</formula>
    </cfRule>
    <cfRule type="containsText" dxfId="924" priority="406" operator="containsText" text="not at all">
      <formula>NOT(ISERROR(SEARCH("not at all",D31)))</formula>
    </cfRule>
    <cfRule type="containsText" dxfId="923" priority="407" operator="containsText" text="partly">
      <formula>NOT(ISERROR(SEARCH("partly",D31)))</formula>
    </cfRule>
    <cfRule type="containsText" dxfId="922" priority="408" operator="containsText" text="completely">
      <formula>NOT(ISERROR(SEARCH("completely",D31)))</formula>
    </cfRule>
  </conditionalFormatting>
  <conditionalFormatting sqref="D31:E31">
    <cfRule type="containsText" dxfId="921" priority="402" operator="containsText" text="Mostly">
      <formula>NOT(ISERROR(SEARCH("Mostly",D31)))</formula>
    </cfRule>
    <cfRule type="containsText" dxfId="920" priority="403" operator="containsText" text="Slightly">
      <formula>NOT(ISERROR(SEARCH("Slightly",D31)))</formula>
    </cfRule>
  </conditionalFormatting>
  <conditionalFormatting sqref="D32">
    <cfRule type="containsText" dxfId="919" priority="397" operator="containsText" text="no">
      <formula>NOT(ISERROR(SEARCH("no",D32)))</formula>
    </cfRule>
    <cfRule type="containsText" dxfId="918" priority="398" operator="containsText" text="yes">
      <formula>NOT(ISERROR(SEARCH("yes",D32)))</formula>
    </cfRule>
    <cfRule type="containsText" dxfId="917" priority="399" operator="containsText" text="not at all">
      <formula>NOT(ISERROR(SEARCH("not at all",D32)))</formula>
    </cfRule>
    <cfRule type="containsText" dxfId="916" priority="400" operator="containsText" text="partly">
      <formula>NOT(ISERROR(SEARCH("partly",D32)))</formula>
    </cfRule>
    <cfRule type="containsText" dxfId="915" priority="401" operator="containsText" text="completely">
      <formula>NOT(ISERROR(SEARCH("completely",D32)))</formula>
    </cfRule>
  </conditionalFormatting>
  <conditionalFormatting sqref="D32:E32">
    <cfRule type="containsText" dxfId="914" priority="395" operator="containsText" text="Mostly">
      <formula>NOT(ISERROR(SEARCH("Mostly",D32)))</formula>
    </cfRule>
    <cfRule type="containsText" dxfId="913" priority="396" operator="containsText" text="Slightly">
      <formula>NOT(ISERROR(SEARCH("Slightly",D32)))</formula>
    </cfRule>
  </conditionalFormatting>
  <conditionalFormatting sqref="D33">
    <cfRule type="containsText" dxfId="912" priority="390" operator="containsText" text="no">
      <formula>NOT(ISERROR(SEARCH("no",D33)))</formula>
    </cfRule>
    <cfRule type="containsText" dxfId="911" priority="391" operator="containsText" text="yes">
      <formula>NOT(ISERROR(SEARCH("yes",D33)))</formula>
    </cfRule>
    <cfRule type="containsText" dxfId="910" priority="392" operator="containsText" text="not at all">
      <formula>NOT(ISERROR(SEARCH("not at all",D33)))</formula>
    </cfRule>
    <cfRule type="containsText" dxfId="909" priority="393" operator="containsText" text="partly">
      <formula>NOT(ISERROR(SEARCH("partly",D33)))</formula>
    </cfRule>
    <cfRule type="containsText" dxfId="908" priority="394" operator="containsText" text="completely">
      <formula>NOT(ISERROR(SEARCH("completely",D33)))</formula>
    </cfRule>
  </conditionalFormatting>
  <conditionalFormatting sqref="D33:E33">
    <cfRule type="containsText" dxfId="907" priority="388" operator="containsText" text="Mostly">
      <formula>NOT(ISERROR(SEARCH("Mostly",D33)))</formula>
    </cfRule>
    <cfRule type="containsText" dxfId="906" priority="389" operator="containsText" text="Slightly">
      <formula>NOT(ISERROR(SEARCH("Slightly",D33)))</formula>
    </cfRule>
  </conditionalFormatting>
  <conditionalFormatting sqref="D34">
    <cfRule type="containsText" dxfId="905" priority="383" operator="containsText" text="no">
      <formula>NOT(ISERROR(SEARCH("no",D34)))</formula>
    </cfRule>
    <cfRule type="containsText" dxfId="904" priority="384" operator="containsText" text="yes">
      <formula>NOT(ISERROR(SEARCH("yes",D34)))</formula>
    </cfRule>
    <cfRule type="containsText" dxfId="903" priority="385" operator="containsText" text="not at all">
      <formula>NOT(ISERROR(SEARCH("not at all",D34)))</formula>
    </cfRule>
    <cfRule type="containsText" dxfId="902" priority="386" operator="containsText" text="partly">
      <formula>NOT(ISERROR(SEARCH("partly",D34)))</formula>
    </cfRule>
    <cfRule type="containsText" dxfId="901" priority="387" operator="containsText" text="completely">
      <formula>NOT(ISERROR(SEARCH("completely",D34)))</formula>
    </cfRule>
  </conditionalFormatting>
  <conditionalFormatting sqref="D34:E34">
    <cfRule type="containsText" dxfId="900" priority="381" operator="containsText" text="Mostly">
      <formula>NOT(ISERROR(SEARCH("Mostly",D34)))</formula>
    </cfRule>
    <cfRule type="containsText" dxfId="899" priority="382" operator="containsText" text="Slightly">
      <formula>NOT(ISERROR(SEARCH("Slightly",D34)))</formula>
    </cfRule>
  </conditionalFormatting>
  <conditionalFormatting sqref="D35">
    <cfRule type="containsText" dxfId="898" priority="376" operator="containsText" text="no">
      <formula>NOT(ISERROR(SEARCH("no",D35)))</formula>
    </cfRule>
    <cfRule type="containsText" dxfId="897" priority="377" operator="containsText" text="yes">
      <formula>NOT(ISERROR(SEARCH("yes",D35)))</formula>
    </cfRule>
    <cfRule type="containsText" dxfId="896" priority="378" operator="containsText" text="not at all">
      <formula>NOT(ISERROR(SEARCH("not at all",D35)))</formula>
    </cfRule>
    <cfRule type="containsText" dxfId="895" priority="379" operator="containsText" text="partly">
      <formula>NOT(ISERROR(SEARCH("partly",D35)))</formula>
    </cfRule>
    <cfRule type="containsText" dxfId="894" priority="380" operator="containsText" text="completely">
      <formula>NOT(ISERROR(SEARCH("completely",D35)))</formula>
    </cfRule>
  </conditionalFormatting>
  <conditionalFormatting sqref="D35:E35">
    <cfRule type="containsText" dxfId="893" priority="374" operator="containsText" text="Mostly">
      <formula>NOT(ISERROR(SEARCH("Mostly",D35)))</formula>
    </cfRule>
    <cfRule type="containsText" dxfId="892" priority="375" operator="containsText" text="Slightly">
      <formula>NOT(ISERROR(SEARCH("Slightly",D35)))</formula>
    </cfRule>
  </conditionalFormatting>
  <conditionalFormatting sqref="D36">
    <cfRule type="containsText" dxfId="891" priority="369" operator="containsText" text="no">
      <formula>NOT(ISERROR(SEARCH("no",D36)))</formula>
    </cfRule>
    <cfRule type="containsText" dxfId="890" priority="370" operator="containsText" text="yes">
      <formula>NOT(ISERROR(SEARCH("yes",D36)))</formula>
    </cfRule>
    <cfRule type="containsText" dxfId="889" priority="371" operator="containsText" text="not at all">
      <formula>NOT(ISERROR(SEARCH("not at all",D36)))</formula>
    </cfRule>
    <cfRule type="containsText" dxfId="888" priority="372" operator="containsText" text="partly">
      <formula>NOT(ISERROR(SEARCH("partly",D36)))</formula>
    </cfRule>
    <cfRule type="containsText" dxfId="887" priority="373" operator="containsText" text="completely">
      <formula>NOT(ISERROR(SEARCH("completely",D36)))</formula>
    </cfRule>
  </conditionalFormatting>
  <conditionalFormatting sqref="D36:E36">
    <cfRule type="containsText" dxfId="886" priority="367" operator="containsText" text="Mostly">
      <formula>NOT(ISERROR(SEARCH("Mostly",D36)))</formula>
    </cfRule>
    <cfRule type="containsText" dxfId="885" priority="368" operator="containsText" text="Slightly">
      <formula>NOT(ISERROR(SEARCH("Slightly",D36)))</formula>
    </cfRule>
  </conditionalFormatting>
  <conditionalFormatting sqref="C42">
    <cfRule type="containsText" dxfId="884" priority="362" operator="containsText" text="no">
      <formula>NOT(ISERROR(SEARCH("no",C42)))</formula>
    </cfRule>
    <cfRule type="containsText" dxfId="883" priority="363" operator="containsText" text="yes">
      <formula>NOT(ISERROR(SEARCH("yes",C42)))</formula>
    </cfRule>
    <cfRule type="containsText" dxfId="882" priority="364" operator="containsText" text="not at all">
      <formula>NOT(ISERROR(SEARCH("not at all",C42)))</formula>
    </cfRule>
    <cfRule type="containsText" dxfId="881" priority="365" operator="containsText" text="partly">
      <formula>NOT(ISERROR(SEARCH("partly",C42)))</formula>
    </cfRule>
    <cfRule type="containsText" dxfId="880" priority="366" operator="containsText" text="completely">
      <formula>NOT(ISERROR(SEARCH("completely",C42)))</formula>
    </cfRule>
  </conditionalFormatting>
  <conditionalFormatting sqref="C43">
    <cfRule type="containsText" dxfId="879" priority="357" operator="containsText" text="no">
      <formula>NOT(ISERROR(SEARCH("no",C43)))</formula>
    </cfRule>
    <cfRule type="containsText" dxfId="878" priority="358" operator="containsText" text="yes">
      <formula>NOT(ISERROR(SEARCH("yes",C43)))</formula>
    </cfRule>
    <cfRule type="containsText" dxfId="877" priority="359" operator="containsText" text="not at all">
      <formula>NOT(ISERROR(SEARCH("not at all",C43)))</formula>
    </cfRule>
    <cfRule type="containsText" dxfId="876" priority="360" operator="containsText" text="partly">
      <formula>NOT(ISERROR(SEARCH("partly",C43)))</formula>
    </cfRule>
    <cfRule type="containsText" dxfId="875" priority="361" operator="containsText" text="completely">
      <formula>NOT(ISERROR(SEARCH("completely",C43)))</formula>
    </cfRule>
  </conditionalFormatting>
  <conditionalFormatting sqref="C47">
    <cfRule type="containsText" dxfId="874" priority="352" operator="containsText" text="no">
      <formula>NOT(ISERROR(SEARCH("no",C47)))</formula>
    </cfRule>
    <cfRule type="containsText" dxfId="873" priority="353" operator="containsText" text="yes">
      <formula>NOT(ISERROR(SEARCH("yes",C47)))</formula>
    </cfRule>
    <cfRule type="containsText" dxfId="872" priority="354" operator="containsText" text="not at all">
      <formula>NOT(ISERROR(SEARCH("not at all",C47)))</formula>
    </cfRule>
    <cfRule type="containsText" dxfId="871" priority="355" operator="containsText" text="partly">
      <formula>NOT(ISERROR(SEARCH("partly",C47)))</formula>
    </cfRule>
    <cfRule type="containsText" dxfId="870" priority="356" operator="containsText" text="completely">
      <formula>NOT(ISERROR(SEARCH("completely",C47)))</formula>
    </cfRule>
  </conditionalFormatting>
  <conditionalFormatting sqref="C47">
    <cfRule type="containsText" dxfId="869" priority="347" operator="containsText" text="no">
      <formula>NOT(ISERROR(SEARCH("no",C47)))</formula>
    </cfRule>
    <cfRule type="containsText" dxfId="868" priority="348" operator="containsText" text="yes">
      <formula>NOT(ISERROR(SEARCH("yes",C47)))</formula>
    </cfRule>
    <cfRule type="containsText" dxfId="867" priority="349" operator="containsText" text="not at all">
      <formula>NOT(ISERROR(SEARCH("not at all",C47)))</formula>
    </cfRule>
    <cfRule type="containsText" dxfId="866" priority="350" operator="containsText" text="partly">
      <formula>NOT(ISERROR(SEARCH("partly",C47)))</formula>
    </cfRule>
    <cfRule type="containsText" dxfId="865" priority="351" operator="containsText" text="completely">
      <formula>NOT(ISERROR(SEARCH("completely",C47)))</formula>
    </cfRule>
  </conditionalFormatting>
  <conditionalFormatting sqref="C48">
    <cfRule type="containsText" dxfId="864" priority="342" operator="containsText" text="no">
      <formula>NOT(ISERROR(SEARCH("no",C48)))</formula>
    </cfRule>
    <cfRule type="containsText" dxfId="863" priority="343" operator="containsText" text="yes">
      <formula>NOT(ISERROR(SEARCH("yes",C48)))</formula>
    </cfRule>
    <cfRule type="containsText" dxfId="862" priority="344" operator="containsText" text="not at all">
      <formula>NOT(ISERROR(SEARCH("not at all",C48)))</formula>
    </cfRule>
    <cfRule type="containsText" dxfId="861" priority="345" operator="containsText" text="partly">
      <formula>NOT(ISERROR(SEARCH("partly",C48)))</formula>
    </cfRule>
    <cfRule type="containsText" dxfId="860" priority="346" operator="containsText" text="completely">
      <formula>NOT(ISERROR(SEARCH("completely",C48)))</formula>
    </cfRule>
  </conditionalFormatting>
  <conditionalFormatting sqref="C48">
    <cfRule type="containsText" dxfId="859" priority="337" operator="containsText" text="no">
      <formula>NOT(ISERROR(SEARCH("no",C48)))</formula>
    </cfRule>
    <cfRule type="containsText" dxfId="858" priority="338" operator="containsText" text="yes">
      <formula>NOT(ISERROR(SEARCH("yes",C48)))</formula>
    </cfRule>
    <cfRule type="containsText" dxfId="857" priority="339" operator="containsText" text="not at all">
      <formula>NOT(ISERROR(SEARCH("not at all",C48)))</formula>
    </cfRule>
    <cfRule type="containsText" dxfId="856" priority="340" operator="containsText" text="partly">
      <formula>NOT(ISERROR(SEARCH("partly",C48)))</formula>
    </cfRule>
    <cfRule type="containsText" dxfId="855" priority="341" operator="containsText" text="completely">
      <formula>NOT(ISERROR(SEARCH("completely",C48)))</formula>
    </cfRule>
  </conditionalFormatting>
  <conditionalFormatting sqref="C49">
    <cfRule type="containsText" dxfId="854" priority="332" operator="containsText" text="no">
      <formula>NOT(ISERROR(SEARCH("no",C49)))</formula>
    </cfRule>
    <cfRule type="containsText" dxfId="853" priority="333" operator="containsText" text="yes">
      <formula>NOT(ISERROR(SEARCH("yes",C49)))</formula>
    </cfRule>
    <cfRule type="containsText" dxfId="852" priority="334" operator="containsText" text="not at all">
      <formula>NOT(ISERROR(SEARCH("not at all",C49)))</formula>
    </cfRule>
    <cfRule type="containsText" dxfId="851" priority="335" operator="containsText" text="partly">
      <formula>NOT(ISERROR(SEARCH("partly",C49)))</formula>
    </cfRule>
    <cfRule type="containsText" dxfId="850" priority="336" operator="containsText" text="completely">
      <formula>NOT(ISERROR(SEARCH("completely",C49)))</formula>
    </cfRule>
  </conditionalFormatting>
  <conditionalFormatting sqref="C49">
    <cfRule type="containsText" dxfId="849" priority="327" operator="containsText" text="no">
      <formula>NOT(ISERROR(SEARCH("no",C49)))</formula>
    </cfRule>
    <cfRule type="containsText" dxfId="848" priority="328" operator="containsText" text="yes">
      <formula>NOT(ISERROR(SEARCH("yes",C49)))</formula>
    </cfRule>
    <cfRule type="containsText" dxfId="847" priority="329" operator="containsText" text="not at all">
      <formula>NOT(ISERROR(SEARCH("not at all",C49)))</formula>
    </cfRule>
    <cfRule type="containsText" dxfId="846" priority="330" operator="containsText" text="partly">
      <formula>NOT(ISERROR(SEARCH("partly",C49)))</formula>
    </cfRule>
    <cfRule type="containsText" dxfId="845" priority="331" operator="containsText" text="completely">
      <formula>NOT(ISERROR(SEARCH("completely",C49)))</formula>
    </cfRule>
  </conditionalFormatting>
  <conditionalFormatting sqref="C50">
    <cfRule type="containsText" dxfId="844" priority="322" operator="containsText" text="no">
      <formula>NOT(ISERROR(SEARCH("no",C50)))</formula>
    </cfRule>
    <cfRule type="containsText" dxfId="843" priority="323" operator="containsText" text="yes">
      <formula>NOT(ISERROR(SEARCH("yes",C50)))</formula>
    </cfRule>
    <cfRule type="containsText" dxfId="842" priority="324" operator="containsText" text="not at all">
      <formula>NOT(ISERROR(SEARCH("not at all",C50)))</formula>
    </cfRule>
    <cfRule type="containsText" dxfId="841" priority="325" operator="containsText" text="partly">
      <formula>NOT(ISERROR(SEARCH("partly",C50)))</formula>
    </cfRule>
    <cfRule type="containsText" dxfId="840" priority="326" operator="containsText" text="completely">
      <formula>NOT(ISERROR(SEARCH("completely",C50)))</formula>
    </cfRule>
  </conditionalFormatting>
  <conditionalFormatting sqref="C50">
    <cfRule type="containsText" dxfId="839" priority="317" operator="containsText" text="no">
      <formula>NOT(ISERROR(SEARCH("no",C50)))</formula>
    </cfRule>
    <cfRule type="containsText" dxfId="838" priority="318" operator="containsText" text="yes">
      <formula>NOT(ISERROR(SEARCH("yes",C50)))</formula>
    </cfRule>
    <cfRule type="containsText" dxfId="837" priority="319" operator="containsText" text="not at all">
      <formula>NOT(ISERROR(SEARCH("not at all",C50)))</formula>
    </cfRule>
    <cfRule type="containsText" dxfId="836" priority="320" operator="containsText" text="partly">
      <formula>NOT(ISERROR(SEARCH("partly",C50)))</formula>
    </cfRule>
    <cfRule type="containsText" dxfId="835" priority="321" operator="containsText" text="completely">
      <formula>NOT(ISERROR(SEARCH("completely",C50)))</formula>
    </cfRule>
  </conditionalFormatting>
  <conditionalFormatting sqref="C61:D61">
    <cfRule type="containsText" dxfId="834" priority="312" operator="containsText" text="no">
      <formula>NOT(ISERROR(SEARCH("no",C61)))</formula>
    </cfRule>
    <cfRule type="containsText" dxfId="833" priority="313" operator="containsText" text="yes">
      <formula>NOT(ISERROR(SEARCH("yes",C61)))</formula>
    </cfRule>
    <cfRule type="containsText" dxfId="832" priority="314" operator="containsText" text="not at all">
      <formula>NOT(ISERROR(SEARCH("not at all",C61)))</formula>
    </cfRule>
    <cfRule type="containsText" dxfId="831" priority="315" operator="containsText" text="partly">
      <formula>NOT(ISERROR(SEARCH("partly",C61)))</formula>
    </cfRule>
    <cfRule type="containsText" dxfId="830" priority="316" operator="containsText" text="completely">
      <formula>NOT(ISERROR(SEARCH("completely",C61)))</formula>
    </cfRule>
  </conditionalFormatting>
  <conditionalFormatting sqref="C61:D61">
    <cfRule type="containsText" dxfId="829" priority="307" operator="containsText" text="no">
      <formula>NOT(ISERROR(SEARCH("no",C61)))</formula>
    </cfRule>
    <cfRule type="containsText" dxfId="828" priority="308" operator="containsText" text="yes">
      <formula>NOT(ISERROR(SEARCH("yes",C61)))</formula>
    </cfRule>
    <cfRule type="containsText" dxfId="827" priority="309" operator="containsText" text="not at all">
      <formula>NOT(ISERROR(SEARCH("not at all",C61)))</formula>
    </cfRule>
    <cfRule type="containsText" dxfId="826" priority="310" operator="containsText" text="partly">
      <formula>NOT(ISERROR(SEARCH("partly",C61)))</formula>
    </cfRule>
    <cfRule type="containsText" dxfId="825" priority="311" operator="containsText" text="completely">
      <formula>NOT(ISERROR(SEARCH("completely",C61)))</formula>
    </cfRule>
  </conditionalFormatting>
  <conditionalFormatting sqref="C61">
    <cfRule type="containsText" dxfId="824" priority="302" operator="containsText" text="no">
      <formula>NOT(ISERROR(SEARCH("no",C61)))</formula>
    </cfRule>
    <cfRule type="containsText" dxfId="823" priority="303" operator="containsText" text="yes">
      <formula>NOT(ISERROR(SEARCH("yes",C61)))</formula>
    </cfRule>
    <cfRule type="containsText" dxfId="822" priority="304" operator="containsText" text="not at all">
      <formula>NOT(ISERROR(SEARCH("not at all",C61)))</formula>
    </cfRule>
    <cfRule type="containsText" dxfId="821" priority="305" operator="containsText" text="partly">
      <formula>NOT(ISERROR(SEARCH("partly",C61)))</formula>
    </cfRule>
    <cfRule type="containsText" dxfId="820" priority="306" operator="containsText" text="completely">
      <formula>NOT(ISERROR(SEARCH("completely",C61)))</formula>
    </cfRule>
  </conditionalFormatting>
  <conditionalFormatting sqref="C61">
    <cfRule type="containsText" dxfId="819" priority="297" operator="containsText" text="no">
      <formula>NOT(ISERROR(SEARCH("no",C61)))</formula>
    </cfRule>
    <cfRule type="containsText" dxfId="818" priority="298" operator="containsText" text="yes">
      <formula>NOT(ISERROR(SEARCH("yes",C61)))</formula>
    </cfRule>
    <cfRule type="containsText" dxfId="817" priority="299" operator="containsText" text="not at all">
      <formula>NOT(ISERROR(SEARCH("not at all",C61)))</formula>
    </cfRule>
    <cfRule type="containsText" dxfId="816" priority="300" operator="containsText" text="partly">
      <formula>NOT(ISERROR(SEARCH("partly",C61)))</formula>
    </cfRule>
    <cfRule type="containsText" dxfId="815" priority="301" operator="containsText" text="completely">
      <formula>NOT(ISERROR(SEARCH("completely",C61)))</formula>
    </cfRule>
  </conditionalFormatting>
  <conditionalFormatting sqref="C62:D62">
    <cfRule type="containsText" dxfId="814" priority="292" operator="containsText" text="no">
      <formula>NOT(ISERROR(SEARCH("no",C62)))</formula>
    </cfRule>
    <cfRule type="containsText" dxfId="813" priority="293" operator="containsText" text="yes">
      <formula>NOT(ISERROR(SEARCH("yes",C62)))</formula>
    </cfRule>
    <cfRule type="containsText" dxfId="812" priority="294" operator="containsText" text="not at all">
      <formula>NOT(ISERROR(SEARCH("not at all",C62)))</formula>
    </cfRule>
    <cfRule type="containsText" dxfId="811" priority="295" operator="containsText" text="partly">
      <formula>NOT(ISERROR(SEARCH("partly",C62)))</formula>
    </cfRule>
    <cfRule type="containsText" dxfId="810" priority="296" operator="containsText" text="completely">
      <formula>NOT(ISERROR(SEARCH("completely",C62)))</formula>
    </cfRule>
  </conditionalFormatting>
  <conditionalFormatting sqref="C62:D62">
    <cfRule type="containsText" dxfId="809" priority="287" operator="containsText" text="no">
      <formula>NOT(ISERROR(SEARCH("no",C62)))</formula>
    </cfRule>
    <cfRule type="containsText" dxfId="808" priority="288" operator="containsText" text="yes">
      <formula>NOT(ISERROR(SEARCH("yes",C62)))</formula>
    </cfRule>
    <cfRule type="containsText" dxfId="807" priority="289" operator="containsText" text="not at all">
      <formula>NOT(ISERROR(SEARCH("not at all",C62)))</formula>
    </cfRule>
    <cfRule type="containsText" dxfId="806" priority="290" operator="containsText" text="partly">
      <formula>NOT(ISERROR(SEARCH("partly",C62)))</formula>
    </cfRule>
    <cfRule type="containsText" dxfId="805" priority="291" operator="containsText" text="completely">
      <formula>NOT(ISERROR(SEARCH("completely",C62)))</formula>
    </cfRule>
  </conditionalFormatting>
  <conditionalFormatting sqref="C62">
    <cfRule type="containsText" dxfId="804" priority="282" operator="containsText" text="no">
      <formula>NOT(ISERROR(SEARCH("no",C62)))</formula>
    </cfRule>
    <cfRule type="containsText" dxfId="803" priority="283" operator="containsText" text="yes">
      <formula>NOT(ISERROR(SEARCH("yes",C62)))</formula>
    </cfRule>
    <cfRule type="containsText" dxfId="802" priority="284" operator="containsText" text="not at all">
      <formula>NOT(ISERROR(SEARCH("not at all",C62)))</formula>
    </cfRule>
    <cfRule type="containsText" dxfId="801" priority="285" operator="containsText" text="partly">
      <formula>NOT(ISERROR(SEARCH("partly",C62)))</formula>
    </cfRule>
    <cfRule type="containsText" dxfId="800" priority="286" operator="containsText" text="completely">
      <formula>NOT(ISERROR(SEARCH("completely",C62)))</formula>
    </cfRule>
  </conditionalFormatting>
  <conditionalFormatting sqref="C62">
    <cfRule type="containsText" dxfId="799" priority="277" operator="containsText" text="no">
      <formula>NOT(ISERROR(SEARCH("no",C62)))</formula>
    </cfRule>
    <cfRule type="containsText" dxfId="798" priority="278" operator="containsText" text="yes">
      <formula>NOT(ISERROR(SEARCH("yes",C62)))</formula>
    </cfRule>
    <cfRule type="containsText" dxfId="797" priority="279" operator="containsText" text="not at all">
      <formula>NOT(ISERROR(SEARCH("not at all",C62)))</formula>
    </cfRule>
    <cfRule type="containsText" dxfId="796" priority="280" operator="containsText" text="partly">
      <formula>NOT(ISERROR(SEARCH("partly",C62)))</formula>
    </cfRule>
    <cfRule type="containsText" dxfId="795" priority="281" operator="containsText" text="completely">
      <formula>NOT(ISERROR(SEARCH("completely",C62)))</formula>
    </cfRule>
  </conditionalFormatting>
  <conditionalFormatting sqref="C63:D63">
    <cfRule type="containsText" dxfId="794" priority="272" operator="containsText" text="no">
      <formula>NOT(ISERROR(SEARCH("no",C63)))</formula>
    </cfRule>
    <cfRule type="containsText" dxfId="793" priority="273" operator="containsText" text="yes">
      <formula>NOT(ISERROR(SEARCH("yes",C63)))</formula>
    </cfRule>
    <cfRule type="containsText" dxfId="792" priority="274" operator="containsText" text="not at all">
      <formula>NOT(ISERROR(SEARCH("not at all",C63)))</formula>
    </cfRule>
    <cfRule type="containsText" dxfId="791" priority="275" operator="containsText" text="partly">
      <formula>NOT(ISERROR(SEARCH("partly",C63)))</formula>
    </cfRule>
    <cfRule type="containsText" dxfId="790" priority="276" operator="containsText" text="completely">
      <formula>NOT(ISERROR(SEARCH("completely",C63)))</formula>
    </cfRule>
  </conditionalFormatting>
  <conditionalFormatting sqref="C63:D63">
    <cfRule type="containsText" dxfId="789" priority="267" operator="containsText" text="no">
      <formula>NOT(ISERROR(SEARCH("no",C63)))</formula>
    </cfRule>
    <cfRule type="containsText" dxfId="788" priority="268" operator="containsText" text="yes">
      <formula>NOT(ISERROR(SEARCH("yes",C63)))</formula>
    </cfRule>
    <cfRule type="containsText" dxfId="787" priority="269" operator="containsText" text="not at all">
      <formula>NOT(ISERROR(SEARCH("not at all",C63)))</formula>
    </cfRule>
    <cfRule type="containsText" dxfId="786" priority="270" operator="containsText" text="partly">
      <formula>NOT(ISERROR(SEARCH("partly",C63)))</formula>
    </cfRule>
    <cfRule type="containsText" dxfId="785" priority="271" operator="containsText" text="completely">
      <formula>NOT(ISERROR(SEARCH("completely",C63)))</formula>
    </cfRule>
  </conditionalFormatting>
  <conditionalFormatting sqref="C63">
    <cfRule type="containsText" dxfId="784" priority="262" operator="containsText" text="no">
      <formula>NOT(ISERROR(SEARCH("no",C63)))</formula>
    </cfRule>
    <cfRule type="containsText" dxfId="783" priority="263" operator="containsText" text="yes">
      <formula>NOT(ISERROR(SEARCH("yes",C63)))</formula>
    </cfRule>
    <cfRule type="containsText" dxfId="782" priority="264" operator="containsText" text="not at all">
      <formula>NOT(ISERROR(SEARCH("not at all",C63)))</formula>
    </cfRule>
    <cfRule type="containsText" dxfId="781" priority="265" operator="containsText" text="partly">
      <formula>NOT(ISERROR(SEARCH("partly",C63)))</formula>
    </cfRule>
    <cfRule type="containsText" dxfId="780" priority="266" operator="containsText" text="completely">
      <formula>NOT(ISERROR(SEARCH("completely",C63)))</formula>
    </cfRule>
  </conditionalFormatting>
  <conditionalFormatting sqref="C63">
    <cfRule type="containsText" dxfId="779" priority="257" operator="containsText" text="no">
      <formula>NOT(ISERROR(SEARCH("no",C63)))</formula>
    </cfRule>
    <cfRule type="containsText" dxfId="778" priority="258" operator="containsText" text="yes">
      <formula>NOT(ISERROR(SEARCH("yes",C63)))</formula>
    </cfRule>
    <cfRule type="containsText" dxfId="777" priority="259" operator="containsText" text="not at all">
      <formula>NOT(ISERROR(SEARCH("not at all",C63)))</formula>
    </cfRule>
    <cfRule type="containsText" dxfId="776" priority="260" operator="containsText" text="partly">
      <formula>NOT(ISERROR(SEARCH("partly",C63)))</formula>
    </cfRule>
    <cfRule type="containsText" dxfId="775" priority="261" operator="containsText" text="completely">
      <formula>NOT(ISERROR(SEARCH("completely",C63)))</formula>
    </cfRule>
  </conditionalFormatting>
  <conditionalFormatting sqref="C64:D64">
    <cfRule type="containsText" dxfId="774" priority="252" operator="containsText" text="no">
      <formula>NOT(ISERROR(SEARCH("no",C64)))</formula>
    </cfRule>
    <cfRule type="containsText" dxfId="773" priority="253" operator="containsText" text="yes">
      <formula>NOT(ISERROR(SEARCH("yes",C64)))</formula>
    </cfRule>
    <cfRule type="containsText" dxfId="772" priority="254" operator="containsText" text="not at all">
      <formula>NOT(ISERROR(SEARCH("not at all",C64)))</formula>
    </cfRule>
    <cfRule type="containsText" dxfId="771" priority="255" operator="containsText" text="partly">
      <formula>NOT(ISERROR(SEARCH("partly",C64)))</formula>
    </cfRule>
    <cfRule type="containsText" dxfId="770" priority="256" operator="containsText" text="completely">
      <formula>NOT(ISERROR(SEARCH("completely",C64)))</formula>
    </cfRule>
  </conditionalFormatting>
  <conditionalFormatting sqref="C64:D64">
    <cfRule type="containsText" dxfId="769" priority="247" operator="containsText" text="no">
      <formula>NOT(ISERROR(SEARCH("no",C64)))</formula>
    </cfRule>
    <cfRule type="containsText" dxfId="768" priority="248" operator="containsText" text="yes">
      <formula>NOT(ISERROR(SEARCH("yes",C64)))</formula>
    </cfRule>
    <cfRule type="containsText" dxfId="767" priority="249" operator="containsText" text="not at all">
      <formula>NOT(ISERROR(SEARCH("not at all",C64)))</formula>
    </cfRule>
    <cfRule type="containsText" dxfId="766" priority="250" operator="containsText" text="partly">
      <formula>NOT(ISERROR(SEARCH("partly",C64)))</formula>
    </cfRule>
    <cfRule type="containsText" dxfId="765" priority="251" operator="containsText" text="completely">
      <formula>NOT(ISERROR(SEARCH("completely",C64)))</formula>
    </cfRule>
  </conditionalFormatting>
  <conditionalFormatting sqref="C64">
    <cfRule type="containsText" dxfId="764" priority="242" operator="containsText" text="no">
      <formula>NOT(ISERROR(SEARCH("no",C64)))</formula>
    </cfRule>
    <cfRule type="containsText" dxfId="763" priority="243" operator="containsText" text="yes">
      <formula>NOT(ISERROR(SEARCH("yes",C64)))</formula>
    </cfRule>
    <cfRule type="containsText" dxfId="762" priority="244" operator="containsText" text="not at all">
      <formula>NOT(ISERROR(SEARCH("not at all",C64)))</formula>
    </cfRule>
    <cfRule type="containsText" dxfId="761" priority="245" operator="containsText" text="partly">
      <formula>NOT(ISERROR(SEARCH("partly",C64)))</formula>
    </cfRule>
    <cfRule type="containsText" dxfId="760" priority="246" operator="containsText" text="completely">
      <formula>NOT(ISERROR(SEARCH("completely",C64)))</formula>
    </cfRule>
  </conditionalFormatting>
  <conditionalFormatting sqref="C64">
    <cfRule type="containsText" dxfId="759" priority="237" operator="containsText" text="no">
      <formula>NOT(ISERROR(SEARCH("no",C64)))</formula>
    </cfRule>
    <cfRule type="containsText" dxfId="758" priority="238" operator="containsText" text="yes">
      <formula>NOT(ISERROR(SEARCH("yes",C64)))</formula>
    </cfRule>
    <cfRule type="containsText" dxfId="757" priority="239" operator="containsText" text="not at all">
      <formula>NOT(ISERROR(SEARCH("not at all",C64)))</formula>
    </cfRule>
    <cfRule type="containsText" dxfId="756" priority="240" operator="containsText" text="partly">
      <formula>NOT(ISERROR(SEARCH("partly",C64)))</formula>
    </cfRule>
    <cfRule type="containsText" dxfId="755" priority="241" operator="containsText" text="completely">
      <formula>NOT(ISERROR(SEARCH("completely",C64)))</formula>
    </cfRule>
  </conditionalFormatting>
  <conditionalFormatting sqref="C65:D65">
    <cfRule type="containsText" dxfId="754" priority="232" operator="containsText" text="no">
      <formula>NOT(ISERROR(SEARCH("no",C65)))</formula>
    </cfRule>
    <cfRule type="containsText" dxfId="753" priority="233" operator="containsText" text="yes">
      <formula>NOT(ISERROR(SEARCH("yes",C65)))</formula>
    </cfRule>
    <cfRule type="containsText" dxfId="752" priority="234" operator="containsText" text="not at all">
      <formula>NOT(ISERROR(SEARCH("not at all",C65)))</formula>
    </cfRule>
    <cfRule type="containsText" dxfId="751" priority="235" operator="containsText" text="partly">
      <formula>NOT(ISERROR(SEARCH("partly",C65)))</formula>
    </cfRule>
    <cfRule type="containsText" dxfId="750" priority="236" operator="containsText" text="completely">
      <formula>NOT(ISERROR(SEARCH("completely",C65)))</formula>
    </cfRule>
  </conditionalFormatting>
  <conditionalFormatting sqref="C65:D65">
    <cfRule type="containsText" dxfId="749" priority="227" operator="containsText" text="no">
      <formula>NOT(ISERROR(SEARCH("no",C65)))</formula>
    </cfRule>
    <cfRule type="containsText" dxfId="748" priority="228" operator="containsText" text="yes">
      <formula>NOT(ISERROR(SEARCH("yes",C65)))</formula>
    </cfRule>
    <cfRule type="containsText" dxfId="747" priority="229" operator="containsText" text="not at all">
      <formula>NOT(ISERROR(SEARCH("not at all",C65)))</formula>
    </cfRule>
    <cfRule type="containsText" dxfId="746" priority="230" operator="containsText" text="partly">
      <formula>NOT(ISERROR(SEARCH("partly",C65)))</formula>
    </cfRule>
    <cfRule type="containsText" dxfId="745" priority="231" operator="containsText" text="completely">
      <formula>NOT(ISERROR(SEARCH("completely",C65)))</formula>
    </cfRule>
  </conditionalFormatting>
  <conditionalFormatting sqref="C65">
    <cfRule type="containsText" dxfId="744" priority="222" operator="containsText" text="no">
      <formula>NOT(ISERROR(SEARCH("no",C65)))</formula>
    </cfRule>
    <cfRule type="containsText" dxfId="743" priority="223" operator="containsText" text="yes">
      <formula>NOT(ISERROR(SEARCH("yes",C65)))</formula>
    </cfRule>
    <cfRule type="containsText" dxfId="742" priority="224" operator="containsText" text="not at all">
      <formula>NOT(ISERROR(SEARCH("not at all",C65)))</formula>
    </cfRule>
    <cfRule type="containsText" dxfId="741" priority="225" operator="containsText" text="partly">
      <formula>NOT(ISERROR(SEARCH("partly",C65)))</formula>
    </cfRule>
    <cfRule type="containsText" dxfId="740" priority="226" operator="containsText" text="completely">
      <formula>NOT(ISERROR(SEARCH("completely",C65)))</formula>
    </cfRule>
  </conditionalFormatting>
  <conditionalFormatting sqref="C65">
    <cfRule type="containsText" dxfId="739" priority="217" operator="containsText" text="no">
      <formula>NOT(ISERROR(SEARCH("no",C65)))</formula>
    </cfRule>
    <cfRule type="containsText" dxfId="738" priority="218" operator="containsText" text="yes">
      <formula>NOT(ISERROR(SEARCH("yes",C65)))</formula>
    </cfRule>
    <cfRule type="containsText" dxfId="737" priority="219" operator="containsText" text="not at all">
      <formula>NOT(ISERROR(SEARCH("not at all",C65)))</formula>
    </cfRule>
    <cfRule type="containsText" dxfId="736" priority="220" operator="containsText" text="partly">
      <formula>NOT(ISERROR(SEARCH("partly",C65)))</formula>
    </cfRule>
    <cfRule type="containsText" dxfId="735" priority="221" operator="containsText" text="completely">
      <formula>NOT(ISERROR(SEARCH("completely",C65)))</formula>
    </cfRule>
  </conditionalFormatting>
  <conditionalFormatting sqref="C66:D66">
    <cfRule type="containsText" dxfId="734" priority="212" operator="containsText" text="no">
      <formula>NOT(ISERROR(SEARCH("no",C66)))</formula>
    </cfRule>
    <cfRule type="containsText" dxfId="733" priority="213" operator="containsText" text="yes">
      <formula>NOT(ISERROR(SEARCH("yes",C66)))</formula>
    </cfRule>
    <cfRule type="containsText" dxfId="732" priority="214" operator="containsText" text="not at all">
      <formula>NOT(ISERROR(SEARCH("not at all",C66)))</formula>
    </cfRule>
    <cfRule type="containsText" dxfId="731" priority="215" operator="containsText" text="partly">
      <formula>NOT(ISERROR(SEARCH("partly",C66)))</formula>
    </cfRule>
    <cfRule type="containsText" dxfId="730" priority="216" operator="containsText" text="completely">
      <formula>NOT(ISERROR(SEARCH("completely",C66)))</formula>
    </cfRule>
  </conditionalFormatting>
  <conditionalFormatting sqref="C66:D66">
    <cfRule type="containsText" dxfId="729" priority="207" operator="containsText" text="no">
      <formula>NOT(ISERROR(SEARCH("no",C66)))</formula>
    </cfRule>
    <cfRule type="containsText" dxfId="728" priority="208" operator="containsText" text="yes">
      <formula>NOT(ISERROR(SEARCH("yes",C66)))</formula>
    </cfRule>
    <cfRule type="containsText" dxfId="727" priority="209" operator="containsText" text="not at all">
      <formula>NOT(ISERROR(SEARCH("not at all",C66)))</formula>
    </cfRule>
    <cfRule type="containsText" dxfId="726" priority="210" operator="containsText" text="partly">
      <formula>NOT(ISERROR(SEARCH("partly",C66)))</formula>
    </cfRule>
    <cfRule type="containsText" dxfId="725" priority="211" operator="containsText" text="completely">
      <formula>NOT(ISERROR(SEARCH("completely",C66)))</formula>
    </cfRule>
  </conditionalFormatting>
  <conditionalFormatting sqref="C66">
    <cfRule type="containsText" dxfId="724" priority="202" operator="containsText" text="no">
      <formula>NOT(ISERROR(SEARCH("no",C66)))</formula>
    </cfRule>
    <cfRule type="containsText" dxfId="723" priority="203" operator="containsText" text="yes">
      <formula>NOT(ISERROR(SEARCH("yes",C66)))</formula>
    </cfRule>
    <cfRule type="containsText" dxfId="722" priority="204" operator="containsText" text="not at all">
      <formula>NOT(ISERROR(SEARCH("not at all",C66)))</formula>
    </cfRule>
    <cfRule type="containsText" dxfId="721" priority="205" operator="containsText" text="partly">
      <formula>NOT(ISERROR(SEARCH("partly",C66)))</formula>
    </cfRule>
    <cfRule type="containsText" dxfId="720" priority="206" operator="containsText" text="completely">
      <formula>NOT(ISERROR(SEARCH("completely",C66)))</formula>
    </cfRule>
  </conditionalFormatting>
  <conditionalFormatting sqref="C66">
    <cfRule type="containsText" dxfId="719" priority="197" operator="containsText" text="no">
      <formula>NOT(ISERROR(SEARCH("no",C66)))</formula>
    </cfRule>
    <cfRule type="containsText" dxfId="718" priority="198" operator="containsText" text="yes">
      <formula>NOT(ISERROR(SEARCH("yes",C66)))</formula>
    </cfRule>
    <cfRule type="containsText" dxfId="717" priority="199" operator="containsText" text="not at all">
      <formula>NOT(ISERROR(SEARCH("not at all",C66)))</formula>
    </cfRule>
    <cfRule type="containsText" dxfId="716" priority="200" operator="containsText" text="partly">
      <formula>NOT(ISERROR(SEARCH("partly",C66)))</formula>
    </cfRule>
    <cfRule type="containsText" dxfId="715" priority="201" operator="containsText" text="completely">
      <formula>NOT(ISERROR(SEARCH("completely",C66)))</formula>
    </cfRule>
  </conditionalFormatting>
  <conditionalFormatting sqref="C67:D67">
    <cfRule type="containsText" dxfId="714" priority="192" operator="containsText" text="no">
      <formula>NOT(ISERROR(SEARCH("no",C67)))</formula>
    </cfRule>
    <cfRule type="containsText" dxfId="713" priority="193" operator="containsText" text="yes">
      <formula>NOT(ISERROR(SEARCH("yes",C67)))</formula>
    </cfRule>
    <cfRule type="containsText" dxfId="712" priority="194" operator="containsText" text="not at all">
      <formula>NOT(ISERROR(SEARCH("not at all",C67)))</formula>
    </cfRule>
    <cfRule type="containsText" dxfId="711" priority="195" operator="containsText" text="partly">
      <formula>NOT(ISERROR(SEARCH("partly",C67)))</formula>
    </cfRule>
    <cfRule type="containsText" dxfId="710" priority="196" operator="containsText" text="completely">
      <formula>NOT(ISERROR(SEARCH("completely",C67)))</formula>
    </cfRule>
  </conditionalFormatting>
  <conditionalFormatting sqref="C67:D67">
    <cfRule type="containsText" dxfId="709" priority="187" operator="containsText" text="no">
      <formula>NOT(ISERROR(SEARCH("no",C67)))</formula>
    </cfRule>
    <cfRule type="containsText" dxfId="708" priority="188" operator="containsText" text="yes">
      <formula>NOT(ISERROR(SEARCH("yes",C67)))</formula>
    </cfRule>
    <cfRule type="containsText" dxfId="707" priority="189" operator="containsText" text="not at all">
      <formula>NOT(ISERROR(SEARCH("not at all",C67)))</formula>
    </cfRule>
    <cfRule type="containsText" dxfId="706" priority="190" operator="containsText" text="partly">
      <formula>NOT(ISERROR(SEARCH("partly",C67)))</formula>
    </cfRule>
    <cfRule type="containsText" dxfId="705" priority="191" operator="containsText" text="completely">
      <formula>NOT(ISERROR(SEARCH("completely",C67)))</formula>
    </cfRule>
  </conditionalFormatting>
  <conditionalFormatting sqref="C67">
    <cfRule type="containsText" dxfId="704" priority="182" operator="containsText" text="no">
      <formula>NOT(ISERROR(SEARCH("no",C67)))</formula>
    </cfRule>
    <cfRule type="containsText" dxfId="703" priority="183" operator="containsText" text="yes">
      <formula>NOT(ISERROR(SEARCH("yes",C67)))</formula>
    </cfRule>
    <cfRule type="containsText" dxfId="702" priority="184" operator="containsText" text="not at all">
      <formula>NOT(ISERROR(SEARCH("not at all",C67)))</formula>
    </cfRule>
    <cfRule type="containsText" dxfId="701" priority="185" operator="containsText" text="partly">
      <formula>NOT(ISERROR(SEARCH("partly",C67)))</formula>
    </cfRule>
    <cfRule type="containsText" dxfId="700" priority="186" operator="containsText" text="completely">
      <formula>NOT(ISERROR(SEARCH("completely",C67)))</formula>
    </cfRule>
  </conditionalFormatting>
  <conditionalFormatting sqref="C67">
    <cfRule type="containsText" dxfId="699" priority="177" operator="containsText" text="no">
      <formula>NOT(ISERROR(SEARCH("no",C67)))</formula>
    </cfRule>
    <cfRule type="containsText" dxfId="698" priority="178" operator="containsText" text="yes">
      <formula>NOT(ISERROR(SEARCH("yes",C67)))</formula>
    </cfRule>
    <cfRule type="containsText" dxfId="697" priority="179" operator="containsText" text="not at all">
      <formula>NOT(ISERROR(SEARCH("not at all",C67)))</formula>
    </cfRule>
    <cfRule type="containsText" dxfId="696" priority="180" operator="containsText" text="partly">
      <formula>NOT(ISERROR(SEARCH("partly",C67)))</formula>
    </cfRule>
    <cfRule type="containsText" dxfId="695" priority="181" operator="containsText" text="completely">
      <formula>NOT(ISERROR(SEARCH("completely",C67)))</formula>
    </cfRule>
  </conditionalFormatting>
  <conditionalFormatting sqref="C71:D71">
    <cfRule type="containsText" dxfId="694" priority="172" operator="containsText" text="no">
      <formula>NOT(ISERROR(SEARCH("no",C71)))</formula>
    </cfRule>
    <cfRule type="containsText" dxfId="693" priority="173" operator="containsText" text="yes">
      <formula>NOT(ISERROR(SEARCH("yes",C71)))</formula>
    </cfRule>
    <cfRule type="containsText" dxfId="692" priority="174" operator="containsText" text="not at all">
      <formula>NOT(ISERROR(SEARCH("not at all",C71)))</formula>
    </cfRule>
    <cfRule type="containsText" dxfId="691" priority="175" operator="containsText" text="partly">
      <formula>NOT(ISERROR(SEARCH("partly",C71)))</formula>
    </cfRule>
    <cfRule type="containsText" dxfId="690" priority="176" operator="containsText" text="completely">
      <formula>NOT(ISERROR(SEARCH("completely",C71)))</formula>
    </cfRule>
  </conditionalFormatting>
  <conditionalFormatting sqref="C71:D71">
    <cfRule type="containsText" dxfId="689" priority="167" operator="containsText" text="no">
      <formula>NOT(ISERROR(SEARCH("no",C71)))</formula>
    </cfRule>
    <cfRule type="containsText" dxfId="688" priority="168" operator="containsText" text="yes">
      <formula>NOT(ISERROR(SEARCH("yes",C71)))</formula>
    </cfRule>
    <cfRule type="containsText" dxfId="687" priority="169" operator="containsText" text="not at all">
      <formula>NOT(ISERROR(SEARCH("not at all",C71)))</formula>
    </cfRule>
    <cfRule type="containsText" dxfId="686" priority="170" operator="containsText" text="partly">
      <formula>NOT(ISERROR(SEARCH("partly",C71)))</formula>
    </cfRule>
    <cfRule type="containsText" dxfId="685" priority="171" operator="containsText" text="completely">
      <formula>NOT(ISERROR(SEARCH("completely",C71)))</formula>
    </cfRule>
  </conditionalFormatting>
  <conditionalFormatting sqref="C71:D71">
    <cfRule type="containsText" dxfId="684" priority="162" operator="containsText" text="no">
      <formula>NOT(ISERROR(SEARCH("no",C71)))</formula>
    </cfRule>
    <cfRule type="containsText" dxfId="683" priority="163" operator="containsText" text="yes">
      <formula>NOT(ISERROR(SEARCH("yes",C71)))</formula>
    </cfRule>
    <cfRule type="containsText" dxfId="682" priority="164" operator="containsText" text="not at all">
      <formula>NOT(ISERROR(SEARCH("not at all",C71)))</formula>
    </cfRule>
    <cfRule type="containsText" dxfId="681" priority="165" operator="containsText" text="partly">
      <formula>NOT(ISERROR(SEARCH("partly",C71)))</formula>
    </cfRule>
    <cfRule type="containsText" dxfId="680" priority="166" operator="containsText" text="completely">
      <formula>NOT(ISERROR(SEARCH("completely",C71)))</formula>
    </cfRule>
  </conditionalFormatting>
  <conditionalFormatting sqref="C71:D71">
    <cfRule type="containsText" dxfId="679" priority="157" operator="containsText" text="no">
      <formula>NOT(ISERROR(SEARCH("no",C71)))</formula>
    </cfRule>
    <cfRule type="containsText" dxfId="678" priority="158" operator="containsText" text="yes">
      <formula>NOT(ISERROR(SEARCH("yes",C71)))</formula>
    </cfRule>
    <cfRule type="containsText" dxfId="677" priority="159" operator="containsText" text="not at all">
      <formula>NOT(ISERROR(SEARCH("not at all",C71)))</formula>
    </cfRule>
    <cfRule type="containsText" dxfId="676" priority="160" operator="containsText" text="partly">
      <formula>NOT(ISERROR(SEARCH("partly",C71)))</formula>
    </cfRule>
    <cfRule type="containsText" dxfId="675" priority="161" operator="containsText" text="completely">
      <formula>NOT(ISERROR(SEARCH("completely",C71)))</formula>
    </cfRule>
  </conditionalFormatting>
  <conditionalFormatting sqref="C71">
    <cfRule type="containsText" dxfId="674" priority="152" operator="containsText" text="no">
      <formula>NOT(ISERROR(SEARCH("no",C71)))</formula>
    </cfRule>
    <cfRule type="containsText" dxfId="673" priority="153" operator="containsText" text="yes">
      <formula>NOT(ISERROR(SEARCH("yes",C71)))</formula>
    </cfRule>
    <cfRule type="containsText" dxfId="672" priority="154" operator="containsText" text="not at all">
      <formula>NOT(ISERROR(SEARCH("not at all",C71)))</formula>
    </cfRule>
    <cfRule type="containsText" dxfId="671" priority="155" operator="containsText" text="partly">
      <formula>NOT(ISERROR(SEARCH("partly",C71)))</formula>
    </cfRule>
    <cfRule type="containsText" dxfId="670" priority="156" operator="containsText" text="completely">
      <formula>NOT(ISERROR(SEARCH("completely",C71)))</formula>
    </cfRule>
  </conditionalFormatting>
  <conditionalFormatting sqref="C71">
    <cfRule type="containsText" dxfId="669" priority="147" operator="containsText" text="no">
      <formula>NOT(ISERROR(SEARCH("no",C71)))</formula>
    </cfRule>
    <cfRule type="containsText" dxfId="668" priority="148" operator="containsText" text="yes">
      <formula>NOT(ISERROR(SEARCH("yes",C71)))</formula>
    </cfRule>
    <cfRule type="containsText" dxfId="667" priority="149" operator="containsText" text="not at all">
      <formula>NOT(ISERROR(SEARCH("not at all",C71)))</formula>
    </cfRule>
    <cfRule type="containsText" dxfId="666" priority="150" operator="containsText" text="partly">
      <formula>NOT(ISERROR(SEARCH("partly",C71)))</formula>
    </cfRule>
    <cfRule type="containsText" dxfId="665" priority="151" operator="containsText" text="completely">
      <formula>NOT(ISERROR(SEARCH("completely",C71)))</formula>
    </cfRule>
  </conditionalFormatting>
  <conditionalFormatting sqref="F30">
    <cfRule type="containsText" dxfId="664" priority="138" operator="containsText" text="UTILIZATION">
      <formula>NOT(ISERROR(SEARCH(("UTILIZATION"),(F30))))</formula>
    </cfRule>
  </conditionalFormatting>
  <conditionalFormatting sqref="F30">
    <cfRule type="containsText" dxfId="663" priority="139" operator="containsText" text="service delivery">
      <formula>NOT(ISERROR(SEARCH(("service delivery"),(F30))))</formula>
    </cfRule>
  </conditionalFormatting>
  <conditionalFormatting sqref="F30">
    <cfRule type="containsText" dxfId="662" priority="140" operator="containsText" text="workforce">
      <formula>NOT(ISERROR(SEARCH(("workforce"),(F30))))</formula>
    </cfRule>
  </conditionalFormatting>
  <conditionalFormatting sqref="F30">
    <cfRule type="containsText" dxfId="661" priority="141" operator="containsText" text="leadership &amp; governance">
      <formula>NOT(ISERROR(SEARCH(("leadership &amp; governance"),(F30))))</formula>
    </cfRule>
  </conditionalFormatting>
  <conditionalFormatting sqref="F30">
    <cfRule type="containsText" dxfId="660" priority="142" operator="containsText" text="service delivery mechansims">
      <formula>NOT(ISERROR(SEARCH(("service delivery mechansims"),(F30))))</formula>
    </cfRule>
  </conditionalFormatting>
  <conditionalFormatting sqref="F30">
    <cfRule type="containsText" dxfId="659" priority="143" operator="containsText" text="financing">
      <formula>NOT(ISERROR(SEARCH(("financing"),(F30))))</formula>
    </cfRule>
  </conditionalFormatting>
  <conditionalFormatting sqref="F30">
    <cfRule type="containsText" dxfId="658" priority="144" operator="containsText" text="information systems">
      <formula>NOT(ISERROR(SEARCH(("information systems"),(F30))))</formula>
    </cfRule>
  </conditionalFormatting>
  <conditionalFormatting sqref="F30">
    <cfRule type="containsText" dxfId="657" priority="145" operator="containsText" text="knowledge">
      <formula>NOT(ISERROR(SEARCH(("knowledge"),(F30))))</formula>
    </cfRule>
  </conditionalFormatting>
  <conditionalFormatting sqref="F30">
    <cfRule type="containsText" dxfId="656" priority="146" operator="containsText" text="coordination">
      <formula>NOT(ISERROR(SEARCH(("coordination"),(F30))))</formula>
    </cfRule>
  </conditionalFormatting>
  <conditionalFormatting sqref="F30">
    <cfRule type="containsText" dxfId="655" priority="137" operator="containsText" text="social norms">
      <formula>NOT(ISERROR(SEARCH("social norms",F30)))</formula>
    </cfRule>
  </conditionalFormatting>
  <conditionalFormatting sqref="F30">
    <cfRule type="containsText" dxfId="654" priority="132" operator="containsText" text="no">
      <formula>NOT(ISERROR(SEARCH("no",F30)))</formula>
    </cfRule>
    <cfRule type="containsText" dxfId="653" priority="133" operator="containsText" text="yes">
      <formula>NOT(ISERROR(SEARCH("yes",F30)))</formula>
    </cfRule>
    <cfRule type="containsText" dxfId="652" priority="134" operator="containsText" text="not at all">
      <formula>NOT(ISERROR(SEARCH("not at all",F30)))</formula>
    </cfRule>
    <cfRule type="containsText" dxfId="651" priority="135" operator="containsText" text="partly">
      <formula>NOT(ISERROR(SEARCH("partly",F30)))</formula>
    </cfRule>
    <cfRule type="containsText" dxfId="650" priority="136" operator="containsText" text="completely">
      <formula>NOT(ISERROR(SEARCH("completely",F30)))</formula>
    </cfRule>
  </conditionalFormatting>
  <conditionalFormatting sqref="G30">
    <cfRule type="containsText" dxfId="649" priority="131" operator="containsText" text="service delivery mechansims">
      <formula>NOT(ISERROR(SEARCH(("service delivery mechansims"),(G30))))</formula>
    </cfRule>
  </conditionalFormatting>
  <conditionalFormatting sqref="G30">
    <cfRule type="containsText" dxfId="648" priority="123" operator="containsText" text="UTILIZATION">
      <formula>NOT(ISERROR(SEARCH(("UTILIZATION"),(G30))))</formula>
    </cfRule>
  </conditionalFormatting>
  <conditionalFormatting sqref="G30">
    <cfRule type="containsText" dxfId="647" priority="124" operator="containsText" text="service delivery">
      <formula>NOT(ISERROR(SEARCH(("service delivery"),(G30))))</formula>
    </cfRule>
  </conditionalFormatting>
  <conditionalFormatting sqref="G30">
    <cfRule type="containsText" dxfId="646" priority="125" operator="containsText" text="workforce">
      <formula>NOT(ISERROR(SEARCH(("workforce"),(G30))))</formula>
    </cfRule>
  </conditionalFormatting>
  <conditionalFormatting sqref="G30">
    <cfRule type="containsText" dxfId="645" priority="126" operator="containsText" text="leadership &amp; governance">
      <formula>NOT(ISERROR(SEARCH(("leadership &amp; governance"),(G30))))</formula>
    </cfRule>
  </conditionalFormatting>
  <conditionalFormatting sqref="G30">
    <cfRule type="containsText" dxfId="644" priority="127" operator="containsText" text="financing">
      <formula>NOT(ISERROR(SEARCH(("financing"),(G30))))</formula>
    </cfRule>
  </conditionalFormatting>
  <conditionalFormatting sqref="G30">
    <cfRule type="containsText" dxfId="643" priority="128" operator="containsText" text="information systems">
      <formula>NOT(ISERROR(SEARCH(("information systems"),(G30))))</formula>
    </cfRule>
  </conditionalFormatting>
  <conditionalFormatting sqref="G30">
    <cfRule type="containsText" dxfId="642" priority="129" operator="containsText" text="knowledge">
      <formula>NOT(ISERROR(SEARCH(("knowledge"),(G30))))</formula>
    </cfRule>
  </conditionalFormatting>
  <conditionalFormatting sqref="G30">
    <cfRule type="containsText" dxfId="641" priority="130" operator="containsText" text="coordination">
      <formula>NOT(ISERROR(SEARCH(("coordination"),(G30))))</formula>
    </cfRule>
  </conditionalFormatting>
  <conditionalFormatting sqref="G30">
    <cfRule type="containsText" dxfId="640" priority="122" operator="containsText" text="social norms">
      <formula>NOT(ISERROR(SEARCH("social norms",G30)))</formula>
    </cfRule>
  </conditionalFormatting>
  <conditionalFormatting sqref="F31">
    <cfRule type="containsText" dxfId="639" priority="113" operator="containsText" text="UTILIZATION">
      <formula>NOT(ISERROR(SEARCH(("UTILIZATION"),(F31))))</formula>
    </cfRule>
  </conditionalFormatting>
  <conditionalFormatting sqref="F31">
    <cfRule type="containsText" dxfId="638" priority="114" operator="containsText" text="service delivery">
      <formula>NOT(ISERROR(SEARCH(("service delivery"),(F31))))</formula>
    </cfRule>
  </conditionalFormatting>
  <conditionalFormatting sqref="F31">
    <cfRule type="containsText" dxfId="637" priority="115" operator="containsText" text="workforce">
      <formula>NOT(ISERROR(SEARCH(("workforce"),(F31))))</formula>
    </cfRule>
  </conditionalFormatting>
  <conditionalFormatting sqref="F31">
    <cfRule type="containsText" dxfId="636" priority="116" operator="containsText" text="leadership &amp; governance">
      <formula>NOT(ISERROR(SEARCH(("leadership &amp; governance"),(F31))))</formula>
    </cfRule>
  </conditionalFormatting>
  <conditionalFormatting sqref="F31">
    <cfRule type="containsText" dxfId="635" priority="117" operator="containsText" text="service delivery mechansims">
      <formula>NOT(ISERROR(SEARCH(("service delivery mechansims"),(F31))))</formula>
    </cfRule>
  </conditionalFormatting>
  <conditionalFormatting sqref="F31">
    <cfRule type="containsText" dxfId="634" priority="118" operator="containsText" text="financing">
      <formula>NOT(ISERROR(SEARCH(("financing"),(F31))))</formula>
    </cfRule>
  </conditionalFormatting>
  <conditionalFormatting sqref="F31">
    <cfRule type="containsText" dxfId="633" priority="119" operator="containsText" text="information systems">
      <formula>NOT(ISERROR(SEARCH(("information systems"),(F31))))</formula>
    </cfRule>
  </conditionalFormatting>
  <conditionalFormatting sqref="F31">
    <cfRule type="containsText" dxfId="632" priority="120" operator="containsText" text="knowledge">
      <formula>NOT(ISERROR(SEARCH(("knowledge"),(F31))))</formula>
    </cfRule>
  </conditionalFormatting>
  <conditionalFormatting sqref="F31">
    <cfRule type="containsText" dxfId="631" priority="121" operator="containsText" text="coordination">
      <formula>NOT(ISERROR(SEARCH(("coordination"),(F31))))</formula>
    </cfRule>
  </conditionalFormatting>
  <conditionalFormatting sqref="F31">
    <cfRule type="containsText" dxfId="630" priority="112" operator="containsText" text="social norms">
      <formula>NOT(ISERROR(SEARCH("social norms",F31)))</formula>
    </cfRule>
  </conditionalFormatting>
  <conditionalFormatting sqref="F31">
    <cfRule type="containsText" dxfId="629" priority="107" operator="containsText" text="no">
      <formula>NOT(ISERROR(SEARCH("no",F31)))</formula>
    </cfRule>
    <cfRule type="containsText" dxfId="628" priority="108" operator="containsText" text="yes">
      <formula>NOT(ISERROR(SEARCH("yes",F31)))</formula>
    </cfRule>
    <cfRule type="containsText" dxfId="627" priority="109" operator="containsText" text="not at all">
      <formula>NOT(ISERROR(SEARCH("not at all",F31)))</formula>
    </cfRule>
    <cfRule type="containsText" dxfId="626" priority="110" operator="containsText" text="partly">
      <formula>NOT(ISERROR(SEARCH("partly",F31)))</formula>
    </cfRule>
    <cfRule type="containsText" dxfId="625" priority="111" operator="containsText" text="completely">
      <formula>NOT(ISERROR(SEARCH("completely",F31)))</formula>
    </cfRule>
  </conditionalFormatting>
  <conditionalFormatting sqref="G31">
    <cfRule type="containsText" dxfId="624" priority="106" operator="containsText" text="service delivery mechansims">
      <formula>NOT(ISERROR(SEARCH(("service delivery mechansims"),(G31))))</formula>
    </cfRule>
  </conditionalFormatting>
  <conditionalFormatting sqref="G31">
    <cfRule type="containsText" dxfId="623" priority="98" operator="containsText" text="UTILIZATION">
      <formula>NOT(ISERROR(SEARCH(("UTILIZATION"),(G31))))</formula>
    </cfRule>
  </conditionalFormatting>
  <conditionalFormatting sqref="G31">
    <cfRule type="containsText" dxfId="622" priority="99" operator="containsText" text="service delivery">
      <formula>NOT(ISERROR(SEARCH(("service delivery"),(G31))))</formula>
    </cfRule>
  </conditionalFormatting>
  <conditionalFormatting sqref="G31">
    <cfRule type="containsText" dxfId="621" priority="100" operator="containsText" text="workforce">
      <formula>NOT(ISERROR(SEARCH(("workforce"),(G31))))</formula>
    </cfRule>
  </conditionalFormatting>
  <conditionalFormatting sqref="G31">
    <cfRule type="containsText" dxfId="620" priority="101" operator="containsText" text="leadership &amp; governance">
      <formula>NOT(ISERROR(SEARCH(("leadership &amp; governance"),(G31))))</formula>
    </cfRule>
  </conditionalFormatting>
  <conditionalFormatting sqref="G31">
    <cfRule type="containsText" dxfId="619" priority="102" operator="containsText" text="financing">
      <formula>NOT(ISERROR(SEARCH(("financing"),(G31))))</formula>
    </cfRule>
  </conditionalFormatting>
  <conditionalFormatting sqref="G31">
    <cfRule type="containsText" dxfId="618" priority="103" operator="containsText" text="information systems">
      <formula>NOT(ISERROR(SEARCH(("information systems"),(G31))))</formula>
    </cfRule>
  </conditionalFormatting>
  <conditionalFormatting sqref="G31">
    <cfRule type="containsText" dxfId="617" priority="104" operator="containsText" text="knowledge">
      <formula>NOT(ISERROR(SEARCH(("knowledge"),(G31))))</formula>
    </cfRule>
  </conditionalFormatting>
  <conditionalFormatting sqref="G31">
    <cfRule type="containsText" dxfId="616" priority="105" operator="containsText" text="coordination">
      <formula>NOT(ISERROR(SEARCH(("coordination"),(G31))))</formula>
    </cfRule>
  </conditionalFormatting>
  <conditionalFormatting sqref="G31">
    <cfRule type="containsText" dxfId="615" priority="97" operator="containsText" text="social norms">
      <formula>NOT(ISERROR(SEARCH("social norms",G31)))</formula>
    </cfRule>
  </conditionalFormatting>
  <conditionalFormatting sqref="C71:D71">
    <cfRule type="containsText" dxfId="614" priority="92" operator="containsText" text="no">
      <formula>NOT(ISERROR(SEARCH("no",C71)))</formula>
    </cfRule>
    <cfRule type="containsText" dxfId="613" priority="93" operator="containsText" text="yes">
      <formula>NOT(ISERROR(SEARCH("yes",C71)))</formula>
    </cfRule>
    <cfRule type="containsText" dxfId="612" priority="94" operator="containsText" text="not at all">
      <formula>NOT(ISERROR(SEARCH("not at all",C71)))</formula>
    </cfRule>
    <cfRule type="containsText" dxfId="611" priority="95" operator="containsText" text="partly">
      <formula>NOT(ISERROR(SEARCH("partly",C71)))</formula>
    </cfRule>
    <cfRule type="containsText" dxfId="610" priority="96" operator="containsText" text="completely">
      <formula>NOT(ISERROR(SEARCH("completely",C71)))</formula>
    </cfRule>
  </conditionalFormatting>
  <conditionalFormatting sqref="C71:D71">
    <cfRule type="containsText" dxfId="609" priority="87" operator="containsText" text="no">
      <formula>NOT(ISERROR(SEARCH("no",C71)))</formula>
    </cfRule>
    <cfRule type="containsText" dxfId="608" priority="88" operator="containsText" text="yes">
      <formula>NOT(ISERROR(SEARCH("yes",C71)))</formula>
    </cfRule>
    <cfRule type="containsText" dxfId="607" priority="89" operator="containsText" text="not at all">
      <formula>NOT(ISERROR(SEARCH("not at all",C71)))</formula>
    </cfRule>
    <cfRule type="containsText" dxfId="606" priority="90" operator="containsText" text="partly">
      <formula>NOT(ISERROR(SEARCH("partly",C71)))</formula>
    </cfRule>
    <cfRule type="containsText" dxfId="605" priority="91" operator="containsText" text="completely">
      <formula>NOT(ISERROR(SEARCH("completely",C71)))</formula>
    </cfRule>
  </conditionalFormatting>
  <conditionalFormatting sqref="C71:D71">
    <cfRule type="containsText" dxfId="604" priority="82" operator="containsText" text="no">
      <formula>NOT(ISERROR(SEARCH("no",C71)))</formula>
    </cfRule>
    <cfRule type="containsText" dxfId="603" priority="83" operator="containsText" text="yes">
      <formula>NOT(ISERROR(SEARCH("yes",C71)))</formula>
    </cfRule>
    <cfRule type="containsText" dxfId="602" priority="84" operator="containsText" text="not at all">
      <formula>NOT(ISERROR(SEARCH("not at all",C71)))</formula>
    </cfRule>
    <cfRule type="containsText" dxfId="601" priority="85" operator="containsText" text="partly">
      <formula>NOT(ISERROR(SEARCH("partly",C71)))</formula>
    </cfRule>
    <cfRule type="containsText" dxfId="600" priority="86" operator="containsText" text="completely">
      <formula>NOT(ISERROR(SEARCH("completely",C71)))</formula>
    </cfRule>
  </conditionalFormatting>
  <conditionalFormatting sqref="C71:D71">
    <cfRule type="containsText" dxfId="599" priority="77" operator="containsText" text="no">
      <formula>NOT(ISERROR(SEARCH("no",C71)))</formula>
    </cfRule>
    <cfRule type="containsText" dxfId="598" priority="78" operator="containsText" text="yes">
      <formula>NOT(ISERROR(SEARCH("yes",C71)))</formula>
    </cfRule>
    <cfRule type="containsText" dxfId="597" priority="79" operator="containsText" text="not at all">
      <formula>NOT(ISERROR(SEARCH("not at all",C71)))</formula>
    </cfRule>
    <cfRule type="containsText" dxfId="596" priority="80" operator="containsText" text="partly">
      <formula>NOT(ISERROR(SEARCH("partly",C71)))</formula>
    </cfRule>
    <cfRule type="containsText" dxfId="595" priority="81" operator="containsText" text="completely">
      <formula>NOT(ISERROR(SEARCH("completely",C71)))</formula>
    </cfRule>
  </conditionalFormatting>
  <conditionalFormatting sqref="C71">
    <cfRule type="containsText" dxfId="594" priority="72" operator="containsText" text="no">
      <formula>NOT(ISERROR(SEARCH("no",C71)))</formula>
    </cfRule>
    <cfRule type="containsText" dxfId="593" priority="73" operator="containsText" text="yes">
      <formula>NOT(ISERROR(SEARCH("yes",C71)))</formula>
    </cfRule>
    <cfRule type="containsText" dxfId="592" priority="74" operator="containsText" text="not at all">
      <formula>NOT(ISERROR(SEARCH("not at all",C71)))</formula>
    </cfRule>
    <cfRule type="containsText" dxfId="591" priority="75" operator="containsText" text="partly">
      <formula>NOT(ISERROR(SEARCH("partly",C71)))</formula>
    </cfRule>
    <cfRule type="containsText" dxfId="590" priority="76" operator="containsText" text="completely">
      <formula>NOT(ISERROR(SEARCH("completely",C71)))</formula>
    </cfRule>
  </conditionalFormatting>
  <conditionalFormatting sqref="C71">
    <cfRule type="containsText" dxfId="589" priority="67" operator="containsText" text="no">
      <formula>NOT(ISERROR(SEARCH("no",C71)))</formula>
    </cfRule>
    <cfRule type="containsText" dxfId="588" priority="68" operator="containsText" text="yes">
      <formula>NOT(ISERROR(SEARCH("yes",C71)))</formula>
    </cfRule>
    <cfRule type="containsText" dxfId="587" priority="69" operator="containsText" text="not at all">
      <formula>NOT(ISERROR(SEARCH("not at all",C71)))</formula>
    </cfRule>
    <cfRule type="containsText" dxfId="586" priority="70" operator="containsText" text="partly">
      <formula>NOT(ISERROR(SEARCH("partly",C71)))</formula>
    </cfRule>
    <cfRule type="containsText" dxfId="585" priority="71" operator="containsText" text="completely">
      <formula>NOT(ISERROR(SEARCH("completely",C71)))</formula>
    </cfRule>
  </conditionalFormatting>
  <conditionalFormatting sqref="C71:D71">
    <cfRule type="containsText" dxfId="584" priority="62" operator="containsText" text="no">
      <formula>NOT(ISERROR(SEARCH("no",C71)))</formula>
    </cfRule>
    <cfRule type="containsText" dxfId="583" priority="63" operator="containsText" text="yes">
      <formula>NOT(ISERROR(SEARCH("yes",C71)))</formula>
    </cfRule>
    <cfRule type="containsText" dxfId="582" priority="64" operator="containsText" text="not at all">
      <formula>NOT(ISERROR(SEARCH("not at all",C71)))</formula>
    </cfRule>
    <cfRule type="containsText" dxfId="581" priority="65" operator="containsText" text="partly">
      <formula>NOT(ISERROR(SEARCH("partly",C71)))</formula>
    </cfRule>
    <cfRule type="containsText" dxfId="580" priority="66" operator="containsText" text="completely">
      <formula>NOT(ISERROR(SEARCH("completely",C71)))</formula>
    </cfRule>
  </conditionalFormatting>
  <conditionalFormatting sqref="C71:D71">
    <cfRule type="containsText" dxfId="579" priority="57" operator="containsText" text="no">
      <formula>NOT(ISERROR(SEARCH("no",C71)))</formula>
    </cfRule>
    <cfRule type="containsText" dxfId="578" priority="58" operator="containsText" text="yes">
      <formula>NOT(ISERROR(SEARCH("yes",C71)))</formula>
    </cfRule>
    <cfRule type="containsText" dxfId="577" priority="59" operator="containsText" text="not at all">
      <formula>NOT(ISERROR(SEARCH("not at all",C71)))</formula>
    </cfRule>
    <cfRule type="containsText" dxfId="576" priority="60" operator="containsText" text="partly">
      <formula>NOT(ISERROR(SEARCH("partly",C71)))</formula>
    </cfRule>
    <cfRule type="containsText" dxfId="575" priority="61" operator="containsText" text="completely">
      <formula>NOT(ISERROR(SEARCH("completely",C71)))</formula>
    </cfRule>
  </conditionalFormatting>
  <conditionalFormatting sqref="C71:D71">
    <cfRule type="containsText" dxfId="574" priority="52" operator="containsText" text="no">
      <formula>NOT(ISERROR(SEARCH("no",C71)))</formula>
    </cfRule>
    <cfRule type="containsText" dxfId="573" priority="53" operator="containsText" text="yes">
      <formula>NOT(ISERROR(SEARCH("yes",C71)))</formula>
    </cfRule>
    <cfRule type="containsText" dxfId="572" priority="54" operator="containsText" text="not at all">
      <formula>NOT(ISERROR(SEARCH("not at all",C71)))</formula>
    </cfRule>
    <cfRule type="containsText" dxfId="571" priority="55" operator="containsText" text="partly">
      <formula>NOT(ISERROR(SEARCH("partly",C71)))</formula>
    </cfRule>
    <cfRule type="containsText" dxfId="570" priority="56" operator="containsText" text="completely">
      <formula>NOT(ISERROR(SEARCH("completely",C71)))</formula>
    </cfRule>
  </conditionalFormatting>
  <conditionalFormatting sqref="C71:D71">
    <cfRule type="containsText" dxfId="569" priority="47" operator="containsText" text="no">
      <formula>NOT(ISERROR(SEARCH("no",C71)))</formula>
    </cfRule>
    <cfRule type="containsText" dxfId="568" priority="48" operator="containsText" text="yes">
      <formula>NOT(ISERROR(SEARCH("yes",C71)))</formula>
    </cfRule>
    <cfRule type="containsText" dxfId="567" priority="49" operator="containsText" text="not at all">
      <formula>NOT(ISERROR(SEARCH("not at all",C71)))</formula>
    </cfRule>
    <cfRule type="containsText" dxfId="566" priority="50" operator="containsText" text="partly">
      <formula>NOT(ISERROR(SEARCH("partly",C71)))</formula>
    </cfRule>
    <cfRule type="containsText" dxfId="565" priority="51" operator="containsText" text="completely">
      <formula>NOT(ISERROR(SEARCH("completely",C71)))</formula>
    </cfRule>
  </conditionalFormatting>
  <conditionalFormatting sqref="C71">
    <cfRule type="containsText" dxfId="564" priority="42" operator="containsText" text="no">
      <formula>NOT(ISERROR(SEARCH("no",C71)))</formula>
    </cfRule>
    <cfRule type="containsText" dxfId="563" priority="43" operator="containsText" text="yes">
      <formula>NOT(ISERROR(SEARCH("yes",C71)))</formula>
    </cfRule>
    <cfRule type="containsText" dxfId="562" priority="44" operator="containsText" text="not at all">
      <formula>NOT(ISERROR(SEARCH("not at all",C71)))</formula>
    </cfRule>
    <cfRule type="containsText" dxfId="561" priority="45" operator="containsText" text="partly">
      <formula>NOT(ISERROR(SEARCH("partly",C71)))</formula>
    </cfRule>
    <cfRule type="containsText" dxfId="560" priority="46" operator="containsText" text="completely">
      <formula>NOT(ISERROR(SEARCH("completely",C71)))</formula>
    </cfRule>
  </conditionalFormatting>
  <conditionalFormatting sqref="C71">
    <cfRule type="containsText" dxfId="559" priority="37" operator="containsText" text="no">
      <formula>NOT(ISERROR(SEARCH("no",C71)))</formula>
    </cfRule>
    <cfRule type="containsText" dxfId="558" priority="38" operator="containsText" text="yes">
      <formula>NOT(ISERROR(SEARCH("yes",C71)))</formula>
    </cfRule>
    <cfRule type="containsText" dxfId="557" priority="39" operator="containsText" text="not at all">
      <formula>NOT(ISERROR(SEARCH("not at all",C71)))</formula>
    </cfRule>
    <cfRule type="containsText" dxfId="556" priority="40" operator="containsText" text="partly">
      <formula>NOT(ISERROR(SEARCH("partly",C71)))</formula>
    </cfRule>
    <cfRule type="containsText" dxfId="555" priority="41" operator="containsText" text="completely">
      <formula>NOT(ISERROR(SEARCH("completely",C71)))</formula>
    </cfRule>
  </conditionalFormatting>
  <conditionalFormatting sqref="C29">
    <cfRule type="containsText" dxfId="554" priority="32" operator="containsText" text="no">
      <formula>NOT(ISERROR(SEARCH("no",C29)))</formula>
    </cfRule>
    <cfRule type="containsText" dxfId="553" priority="33" operator="containsText" text="yes">
      <formula>NOT(ISERROR(SEARCH("yes",C29)))</formula>
    </cfRule>
    <cfRule type="containsText" dxfId="552" priority="34" operator="containsText" text="not at all">
      <formula>NOT(ISERROR(SEARCH("not at all",C29)))</formula>
    </cfRule>
    <cfRule type="containsText" dxfId="551" priority="35" operator="containsText" text="partly">
      <formula>NOT(ISERROR(SEARCH("partly",C29)))</formula>
    </cfRule>
    <cfRule type="containsText" dxfId="550" priority="36" operator="containsText" text="completely">
      <formula>NOT(ISERROR(SEARCH("completely",C29)))</formula>
    </cfRule>
  </conditionalFormatting>
  <conditionalFormatting sqref="C29">
    <cfRule type="containsText" dxfId="549" priority="30" operator="containsText" text="Slightly">
      <formula>NOT(ISERROR(SEARCH("Slightly",C29)))</formula>
    </cfRule>
    <cfRule type="containsText" dxfId="548" priority="31" operator="containsText" text="Mostly">
      <formula>NOT(ISERROR(SEARCH("Mostly",C29)))</formula>
    </cfRule>
  </conditionalFormatting>
  <conditionalFormatting sqref="C30:C33">
    <cfRule type="containsText" dxfId="547" priority="25" operator="containsText" text="no">
      <formula>NOT(ISERROR(SEARCH("no",C30)))</formula>
    </cfRule>
    <cfRule type="containsText" dxfId="546" priority="26" operator="containsText" text="yes">
      <formula>NOT(ISERROR(SEARCH("yes",C30)))</formula>
    </cfRule>
    <cfRule type="containsText" dxfId="545" priority="27" operator="containsText" text="not at all">
      <formula>NOT(ISERROR(SEARCH("not at all",C30)))</formula>
    </cfRule>
    <cfRule type="containsText" dxfId="544" priority="28" operator="containsText" text="partly">
      <formula>NOT(ISERROR(SEARCH("partly",C30)))</formula>
    </cfRule>
    <cfRule type="containsText" dxfId="543" priority="29" operator="containsText" text="completely">
      <formula>NOT(ISERROR(SEARCH("completely",C30)))</formula>
    </cfRule>
  </conditionalFormatting>
  <conditionalFormatting sqref="C30:C33">
    <cfRule type="containsText" dxfId="542" priority="23" operator="containsText" text="Slightly">
      <formula>NOT(ISERROR(SEARCH("Slightly",C30)))</formula>
    </cfRule>
    <cfRule type="containsText" dxfId="541" priority="24" operator="containsText" text="Mostly">
      <formula>NOT(ISERROR(SEARCH("Mostly",C30)))</formula>
    </cfRule>
  </conditionalFormatting>
  <conditionalFormatting sqref="C34:C36">
    <cfRule type="containsText" dxfId="540" priority="18" operator="containsText" text="no">
      <formula>NOT(ISERROR(SEARCH("no",C34)))</formula>
    </cfRule>
    <cfRule type="containsText" dxfId="539" priority="19" operator="containsText" text="yes">
      <formula>NOT(ISERROR(SEARCH("yes",C34)))</formula>
    </cfRule>
    <cfRule type="containsText" dxfId="538" priority="20" operator="containsText" text="not at all">
      <formula>NOT(ISERROR(SEARCH("not at all",C34)))</formula>
    </cfRule>
    <cfRule type="containsText" dxfId="537" priority="21" operator="containsText" text="partly">
      <formula>NOT(ISERROR(SEARCH("partly",C34)))</formula>
    </cfRule>
    <cfRule type="containsText" dxfId="536" priority="22" operator="containsText" text="completely">
      <formula>NOT(ISERROR(SEARCH("completely",C34)))</formula>
    </cfRule>
  </conditionalFormatting>
  <conditionalFormatting sqref="C34:C36">
    <cfRule type="containsText" dxfId="535" priority="16" operator="containsText" text="Slightly">
      <formula>NOT(ISERROR(SEARCH("Slightly",C34)))</formula>
    </cfRule>
    <cfRule type="containsText" dxfId="534" priority="17" operator="containsText" text="Mostly">
      <formula>NOT(ISERROR(SEARCH("Mostly",C34)))</formula>
    </cfRule>
  </conditionalFormatting>
  <conditionalFormatting sqref="C61:D67">
    <cfRule type="containsText" dxfId="533" priority="11" operator="containsText" text="no">
      <formula>NOT(ISERROR(SEARCH("no",C61)))</formula>
    </cfRule>
    <cfRule type="containsText" dxfId="532" priority="12" operator="containsText" text="yes">
      <formula>NOT(ISERROR(SEARCH("yes",C61)))</formula>
    </cfRule>
    <cfRule type="containsText" dxfId="531" priority="13" operator="containsText" text="not at all">
      <formula>NOT(ISERROR(SEARCH("not at all",C61)))</formula>
    </cfRule>
    <cfRule type="containsText" dxfId="530" priority="14" operator="containsText" text="partly">
      <formula>NOT(ISERROR(SEARCH("partly",C61)))</formula>
    </cfRule>
    <cfRule type="containsText" dxfId="529" priority="15" operator="containsText" text="completely">
      <formula>NOT(ISERROR(SEARCH("completely",C61)))</formula>
    </cfRule>
  </conditionalFormatting>
  <conditionalFormatting sqref="C61:D67">
    <cfRule type="containsText" dxfId="528" priority="6" operator="containsText" text="no">
      <formula>NOT(ISERROR(SEARCH("no",C61)))</formula>
    </cfRule>
    <cfRule type="containsText" dxfId="527" priority="7" operator="containsText" text="yes">
      <formula>NOT(ISERROR(SEARCH("yes",C61)))</formula>
    </cfRule>
    <cfRule type="containsText" dxfId="526" priority="8" operator="containsText" text="not at all">
      <formula>NOT(ISERROR(SEARCH("not at all",C61)))</formula>
    </cfRule>
    <cfRule type="containsText" dxfId="525" priority="9" operator="containsText" text="partly">
      <formula>NOT(ISERROR(SEARCH("partly",C61)))</formula>
    </cfRule>
    <cfRule type="containsText" dxfId="524" priority="10" operator="containsText" text="completely">
      <formula>NOT(ISERROR(SEARCH("completely",C61)))</formula>
    </cfRule>
  </conditionalFormatting>
  <conditionalFormatting sqref="C76:D76">
    <cfRule type="containsText" dxfId="523" priority="1" operator="containsText" text="no">
      <formula>NOT(ISERROR(SEARCH("no",C76)))</formula>
    </cfRule>
    <cfRule type="containsText" dxfId="522" priority="2" operator="containsText" text="yes">
      <formula>NOT(ISERROR(SEARCH("yes",C76)))</formula>
    </cfRule>
    <cfRule type="containsText" dxfId="521" priority="3" operator="containsText" text="not at all">
      <formula>NOT(ISERROR(SEARCH("not at all",C76)))</formula>
    </cfRule>
    <cfRule type="containsText" dxfId="520" priority="4" operator="containsText" text="partly">
      <formula>NOT(ISERROR(SEARCH("partly",C76)))</formula>
    </cfRule>
    <cfRule type="containsText" dxfId="519" priority="5" operator="containsText" text="completely">
      <formula>NOT(ISERROR(SEARCH("completely",C76)))</formula>
    </cfRule>
  </conditionalFormatting>
  <dataValidations count="9">
    <dataValidation type="list" allowBlank="1" showErrorMessage="1" sqref="E80:E219 G80:G219 F81:F219 F70:F73 F46:F51 F38:F44 F3:F36 G29:G36 F53:F68" xr:uid="{00000000-0002-0000-0800-000000000000}">
      <formula1>#REF!</formula1>
    </dataValidation>
    <dataValidation type="list" allowBlank="1" showInputMessage="1" showErrorMessage="1" sqref="C24:D26 C13:D16 D9:D10 C20:D22 C3:C10 D3:D7 C71:D71 C38:D38 C42:D43 C47:D50" xr:uid="{00000000-0002-0000-0800-000001000000}">
      <formula1>$J$4:$J$5</formula1>
    </dataValidation>
    <dataValidation type="list" allowBlank="1" showInputMessage="1" showErrorMessage="1" sqref="C51:D51 C23 D29:D36 D45 C11:C12 C61:D68 C17:C19 C44:C45 D53 C39:C40 C70:D70 C72:D73 D55:D59 C53:C59 C75:D75 C77:D80" xr:uid="{00000000-0002-0000-0800-000002000000}">
      <formula1>$I$4:$I$7</formula1>
    </dataValidation>
    <dataValidation type="list" allowBlank="1" showInputMessage="1" showErrorMessage="1" sqref="C51:D51 C61:D68 D53 C70:D70 C72:D73 C53:C59 D55:D59 C75:D75 C77:D80" xr:uid="{00000000-0002-0000-0800-000003000000}">
      <formula1>$L$4:$L$6</formula1>
    </dataValidation>
    <dataValidation type="list" allowBlank="1" showInputMessage="1" showErrorMessage="1" sqref="C69:D69" xr:uid="{00000000-0002-0000-0800-000004000000}">
      <formula1>$M$10:$M$12</formula1>
    </dataValidation>
    <dataValidation type="list" allowBlank="1" sqref="E69:G69 F75:F80" xr:uid="{00000000-0002-0000-0800-000005000000}">
      <formula1>#REF!</formula1>
    </dataValidation>
    <dataValidation type="list" allowBlank="1" showErrorMessage="1" sqref="E220:G430" xr:uid="{00000000-0002-0000-0800-000006000000}">
      <formula1>KEYALT</formula1>
    </dataValidation>
    <dataValidation type="list" allowBlank="1" showInputMessage="1" showErrorMessage="1" sqref="F53:F68" xr:uid="{00000000-0002-0000-0800-000007000000}">
      <formula1>$I$5:$I$9</formula1>
    </dataValidation>
    <dataValidation type="list" allowBlank="1" showInputMessage="1" showErrorMessage="1" sqref="C29:C36" xr:uid="{7169D028-630E-422F-B03D-2522CEA4FFE2}">
      <formula1>$I$6:$I$9</formula1>
    </dataValidation>
  </dataValidations>
  <pageMargins left="0.7" right="0.7" top="0.75" bottom="0.75" header="0.3" footer="0.3"/>
  <pageSetup scale="9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Intro</vt:lpstr>
      <vt:lpstr>1. Crosscutting</vt:lpstr>
      <vt:lpstr>2. Prevent Unnec FS</vt:lpstr>
      <vt:lpstr>3 Foster Care</vt:lpstr>
      <vt:lpstr>4 Residential Care</vt:lpstr>
      <vt:lpstr>5 Supervised Independ Living</vt:lpstr>
      <vt:lpstr>6 Kinship Care</vt:lpstr>
      <vt:lpstr>7 Other Forms of Care</vt:lpstr>
      <vt:lpstr>8 Adoption</vt:lpstr>
      <vt:lpstr>9 Family Reunification</vt:lpstr>
      <vt:lpstr>10 System DI</vt:lpstr>
      <vt:lpstr>Dashboard Intro</vt:lpstr>
      <vt:lpstr>Data</vt:lpstr>
      <vt:lpstr>1 Cross Cutting_Graph</vt:lpstr>
      <vt:lpstr>2 Prevention_Graph</vt:lpstr>
      <vt:lpstr>3 Foster Care_Graph</vt:lpstr>
      <vt:lpstr>4 Residential Care_Graph</vt:lpstr>
      <vt:lpstr>5 Semi Independent_Graph</vt:lpstr>
      <vt:lpstr>6 Kinship Care_Graph</vt:lpstr>
      <vt:lpstr>7 Other Forms_Graph</vt:lpstr>
      <vt:lpstr>8 Adoption_Graph</vt:lpstr>
      <vt:lpstr>9 Reunification_Graph</vt:lpstr>
      <vt:lpstr>10 System DI_Graph</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Hickmann, Mari</dc:creator>
  <cp:lastModifiedBy>Hoover, Donald Wayne</cp:lastModifiedBy>
  <cp:lastPrinted>2017-06-26T21:29:48Z</cp:lastPrinted>
  <dcterms:created xsi:type="dcterms:W3CDTF">2017-03-01T12:39:32Z</dcterms:created>
  <dcterms:modified xsi:type="dcterms:W3CDTF">2019-03-06T19:51:14Z</dcterms:modified>
</cp:coreProperties>
</file>